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908" windowHeight="4608" activeTab="1"/>
  </bookViews>
  <sheets>
    <sheet name="мужчины" sheetId="1" r:id="rId1"/>
    <sheet name="женщины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<sst xmlns="http://schemas.openxmlformats.org/spreadsheetml/2006/main" count="150" uniqueCount="113">
  <si>
    <t xml:space="preserve"> </t>
  </si>
  <si>
    <t>В</t>
  </si>
  <si>
    <t xml:space="preserve"> Итого</t>
  </si>
  <si>
    <t>Чемпионат России</t>
  </si>
  <si>
    <t xml:space="preserve">ВС Кубок Нижегор.Кремля </t>
  </si>
  <si>
    <t>Фролов Николай</t>
  </si>
  <si>
    <t>Бурыкин Вадим</t>
  </si>
  <si>
    <t>Рудаков Вячеслав</t>
  </si>
  <si>
    <t>Фролов Михаил</t>
  </si>
  <si>
    <t>Белов Максим</t>
  </si>
  <si>
    <t>Результативных турниров</t>
  </si>
  <si>
    <t>Бурыкина Алиса</t>
  </si>
  <si>
    <t>Королева Виктория</t>
  </si>
  <si>
    <t>Бурыкина Татьяна</t>
  </si>
  <si>
    <t>Шевель Александр</t>
  </si>
  <si>
    <t>Рамонова Инна</t>
  </si>
  <si>
    <t>Выделенные фамилии - игроки до 18 лет</t>
  </si>
  <si>
    <t>Родионова Дарья</t>
  </si>
  <si>
    <t>Алдошин Максим</t>
  </si>
  <si>
    <t>Чемпионат Москвы</t>
  </si>
  <si>
    <t>Абрамова Ольга</t>
  </si>
  <si>
    <t>Кубок ОМДЛ  (501)</t>
  </si>
  <si>
    <t>Кубок ОМДЛ  (крикет)</t>
  </si>
  <si>
    <t>Пензенский снайпер</t>
  </si>
  <si>
    <t>Кубок ОМДЛ  (Ам.крикет)</t>
  </si>
  <si>
    <t>Чемпионат России ( крикет)</t>
  </si>
  <si>
    <t>Чемпионат России (крикет)</t>
  </si>
  <si>
    <t>Кубок России</t>
  </si>
  <si>
    <t>Шершукова Марина</t>
  </si>
  <si>
    <t>Ёлкин Денис</t>
  </si>
  <si>
    <t>Чемпионат Москвы (крикет)</t>
  </si>
  <si>
    <t>День физкультурника</t>
  </si>
  <si>
    <t>КУБОК РОССИИ</t>
  </si>
  <si>
    <t>Новоселов Павел</t>
  </si>
  <si>
    <t>Кубок Москвы</t>
  </si>
  <si>
    <t>Кубок Федерации</t>
  </si>
  <si>
    <t>Кубок СФДМ</t>
  </si>
  <si>
    <t>Воронин Андрей Ал.</t>
  </si>
  <si>
    <t xml:space="preserve">Чемпионат России </t>
  </si>
  <si>
    <t>Джемилев Юрий</t>
  </si>
  <si>
    <t>Швецов Павел</t>
  </si>
  <si>
    <t>Сущенко Сергей</t>
  </si>
  <si>
    <t>Ковалева Наталья</t>
  </si>
  <si>
    <t>Балдина Екатерина</t>
  </si>
  <si>
    <t>Балдина Татьяна</t>
  </si>
  <si>
    <t>Михайлова Анфиса</t>
  </si>
  <si>
    <t>Жбанова Юлия</t>
  </si>
  <si>
    <t>Афонина Катрин</t>
  </si>
  <si>
    <t>Клочек Ксения</t>
  </si>
  <si>
    <t>Нагорнов Николай</t>
  </si>
  <si>
    <t>Ломов Аликус</t>
  </si>
  <si>
    <t>Казанский Дмитрий</t>
  </si>
  <si>
    <t>Луговой Михаил</t>
  </si>
  <si>
    <t>Тучков Максим</t>
  </si>
  <si>
    <t>Кубок Москвы Крикет</t>
  </si>
  <si>
    <t>Пименов Александр</t>
  </si>
  <si>
    <t>Хроменко Олег</t>
  </si>
  <si>
    <t>Солтанов Фарид</t>
  </si>
  <si>
    <t>Дерюгин Антон</t>
  </si>
  <si>
    <t>Мацевко Максим</t>
  </si>
  <si>
    <t>Кубок СДЦ "Мир"</t>
  </si>
  <si>
    <t>ВС "Невский Кубок"</t>
  </si>
  <si>
    <t>Афонин Александр</t>
  </si>
  <si>
    <t>Кубок Урала</t>
  </si>
  <si>
    <t>Дераков Евгений</t>
  </si>
  <si>
    <t>Рассказова Ольга</t>
  </si>
  <si>
    <t>Весенний дартс-фестиваль</t>
  </si>
  <si>
    <t>Маркина Елена</t>
  </si>
  <si>
    <t>Кольцов Михаил</t>
  </si>
  <si>
    <t>Кубок 9 Мая</t>
  </si>
  <si>
    <t>Кубок Беогорья</t>
  </si>
  <si>
    <t>Федореев Константин</t>
  </si>
  <si>
    <r>
      <t xml:space="preserve">Рейтинг игроков СФДМ
 </t>
    </r>
    <r>
      <rPr>
        <b/>
        <sz val="20"/>
        <color indexed="8"/>
        <rFont val="Calibri"/>
        <family val="2"/>
      </rPr>
      <t>Мужчины</t>
    </r>
  </si>
  <si>
    <r>
      <t xml:space="preserve">Рейтинг игроков СФДМ
</t>
    </r>
    <r>
      <rPr>
        <b/>
        <sz val="20"/>
        <color indexed="8"/>
        <rFont val="Calibri"/>
        <family val="2"/>
      </rPr>
      <t>Женщины</t>
    </r>
  </si>
  <si>
    <t>Дартсмастер 2018</t>
  </si>
  <si>
    <t>Членство СФДМ 2019</t>
  </si>
  <si>
    <t>Артемов Иван</t>
  </si>
  <si>
    <t>Кубок СДЦ МИР</t>
  </si>
  <si>
    <t>Добрецов Александр</t>
  </si>
  <si>
    <t>Рейтинговый турнир</t>
  </si>
  <si>
    <t>Шурин Марат</t>
  </si>
  <si>
    <t>Колпаков Олег</t>
  </si>
  <si>
    <t>Борисов Андрей</t>
  </si>
  <si>
    <t>Фортуна - 2019</t>
  </si>
  <si>
    <t>Фортуна-2019</t>
  </si>
  <si>
    <t xml:space="preserve">Клочек Анастасия </t>
  </si>
  <si>
    <t>Орлова Екатерина</t>
  </si>
  <si>
    <t>Солдатов Олег</t>
  </si>
  <si>
    <t>Бобриков Павел</t>
  </si>
  <si>
    <t>Торопкин Вячеслав</t>
  </si>
  <si>
    <t>Турнин памяти Кадочниковой Е.В.</t>
  </si>
  <si>
    <t>Зимний дартс-фестиваль</t>
  </si>
  <si>
    <t>Всероссийский зимний дартс-фестиваль (Омега-Плаза)</t>
  </si>
  <si>
    <t>Бадма Бембеев</t>
  </si>
  <si>
    <t>Кузнецова Валерия</t>
  </si>
  <si>
    <t>Селиванчикова Мария</t>
  </si>
  <si>
    <t>Лавриненко Сергей</t>
  </si>
  <si>
    <t>Лавриненко Егор</t>
  </si>
  <si>
    <t>Аюпов Роман</t>
  </si>
  <si>
    <t>Шевченко Игорь</t>
  </si>
  <si>
    <t>Сеселкина Марина</t>
  </si>
  <si>
    <t>Приставкина Анастасия</t>
  </si>
  <si>
    <t>КУБОК HARROWS 2019</t>
  </si>
  <si>
    <t>КУБОК HARROWS (крикет) 2019</t>
  </si>
  <si>
    <t>Кубок Врхневолжья</t>
  </si>
  <si>
    <t>Кубок Верхневолжья</t>
  </si>
  <si>
    <t>Гречин Александр</t>
  </si>
  <si>
    <t>Энгель Андрей</t>
  </si>
  <si>
    <t>Толкачев Константин</t>
  </si>
  <si>
    <t>День знаний</t>
  </si>
  <si>
    <t>Кубок Италмас</t>
  </si>
  <si>
    <t>Кубок Волги и Дона</t>
  </si>
  <si>
    <t>Кубок Финно-Угрии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</si>
</sst>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12"/>
      <name val="Calibri"/>
      <family val="2"/>
    </font>
    <font>
      <b/>
      <sz val="12"/>
      <color indexed="17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48"/>
      <name val="Calibri"/>
      <family val="2"/>
    </font>
    <font>
      <b/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8000"/>
      <name val="Calibri"/>
      <family val="2"/>
    </font>
    <font>
      <b/>
      <sz val="12"/>
      <color rgb="FF0070C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FFF8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180" readingOrder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180" readingOrder="1"/>
    </xf>
    <xf numFmtId="0" fontId="2" fillId="0" borderId="0" xfId="0" applyFont="1" applyAlignment="1">
      <alignment readingOrder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textRotation="180" readingOrder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172" fontId="6" fillId="34" borderId="13" xfId="0" applyNumberFormat="1" applyFont="1" applyFill="1" applyBorder="1" applyAlignment="1">
      <alignment horizontal="center" vertical="center" textRotation="180" readingOrder="1"/>
    </xf>
    <xf numFmtId="0" fontId="4" fillId="25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4" fillId="25" borderId="10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 textRotation="180" readingOrder="1"/>
    </xf>
    <xf numFmtId="0" fontId="4" fillId="0" borderId="2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36" borderId="22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vertical="center"/>
    </xf>
    <xf numFmtId="0" fontId="4" fillId="25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33" borderId="23" xfId="0" applyFont="1" applyFill="1" applyBorder="1" applyAlignment="1">
      <alignment/>
    </xf>
    <xf numFmtId="0" fontId="5" fillId="37" borderId="22" xfId="0" applyFont="1" applyFill="1" applyBorder="1" applyAlignment="1">
      <alignment horizontal="center"/>
    </xf>
    <xf numFmtId="0" fontId="0" fillId="38" borderId="17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readingOrder="2"/>
    </xf>
    <xf numFmtId="0" fontId="3" fillId="33" borderId="11" xfId="0" applyFont="1" applyFill="1" applyBorder="1" applyAlignment="1">
      <alignment/>
    </xf>
    <xf numFmtId="0" fontId="4" fillId="25" borderId="17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25" borderId="25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4" fillId="0" borderId="28" xfId="0" applyFont="1" applyBorder="1" applyAlignment="1">
      <alignment/>
    </xf>
    <xf numFmtId="0" fontId="4" fillId="25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vertical="center"/>
    </xf>
    <xf numFmtId="0" fontId="4" fillId="36" borderId="32" xfId="0" applyFont="1" applyFill="1" applyBorder="1" applyAlignment="1">
      <alignment vertical="center"/>
    </xf>
    <xf numFmtId="0" fontId="5" fillId="25" borderId="33" xfId="0" applyFont="1" applyFill="1" applyBorder="1" applyAlignment="1">
      <alignment/>
    </xf>
    <xf numFmtId="0" fontId="4" fillId="25" borderId="31" xfId="0" applyFont="1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0" fillId="38" borderId="33" xfId="0" applyFill="1" applyBorder="1" applyAlignment="1">
      <alignment horizontal="center" vertical="center"/>
    </xf>
    <xf numFmtId="0" fontId="4" fillId="25" borderId="33" xfId="0" applyFont="1" applyFill="1" applyBorder="1" applyAlignment="1">
      <alignment horizontal="center"/>
    </xf>
    <xf numFmtId="0" fontId="4" fillId="25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7" xfId="0" applyBorder="1" applyAlignment="1">
      <alignment horizontal="center"/>
    </xf>
    <xf numFmtId="0" fontId="4" fillId="0" borderId="34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4" fillId="25" borderId="29" xfId="0" applyFont="1" applyFill="1" applyBorder="1" applyAlignment="1">
      <alignment horizontal="center"/>
    </xf>
    <xf numFmtId="0" fontId="4" fillId="25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0" fontId="0" fillId="38" borderId="27" xfId="0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vertical="center"/>
    </xf>
    <xf numFmtId="0" fontId="4" fillId="25" borderId="29" xfId="0" applyFont="1" applyFill="1" applyBorder="1" applyAlignment="1">
      <alignment vertical="center"/>
    </xf>
    <xf numFmtId="0" fontId="4" fillId="25" borderId="25" xfId="0" applyFont="1" applyFill="1" applyBorder="1" applyAlignment="1">
      <alignment vertical="center"/>
    </xf>
    <xf numFmtId="0" fontId="4" fillId="25" borderId="25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14" fillId="33" borderId="25" xfId="0" applyFont="1" applyFill="1" applyBorder="1" applyAlignment="1">
      <alignment/>
    </xf>
    <xf numFmtId="0" fontId="4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4" fillId="25" borderId="37" xfId="0" applyFont="1" applyFill="1" applyBorder="1" applyAlignment="1">
      <alignment horizontal="center"/>
    </xf>
    <xf numFmtId="0" fontId="4" fillId="25" borderId="33" xfId="0" applyFont="1" applyFill="1" applyBorder="1" applyAlignment="1">
      <alignment horizontal="center"/>
    </xf>
    <xf numFmtId="0" fontId="5" fillId="40" borderId="37" xfId="0" applyFont="1" applyFill="1" applyBorder="1" applyAlignment="1">
      <alignment horizontal="center" vertical="center"/>
    </xf>
    <xf numFmtId="0" fontId="5" fillId="40" borderId="33" xfId="0" applyFont="1" applyFill="1" applyBorder="1" applyAlignment="1">
      <alignment horizontal="center" vertical="center"/>
    </xf>
    <xf numFmtId="172" fontId="6" fillId="34" borderId="34" xfId="0" applyNumberFormat="1" applyFont="1" applyFill="1" applyBorder="1" applyAlignment="1">
      <alignment horizontal="center" vertical="center" textRotation="180" readingOrder="1"/>
    </xf>
    <xf numFmtId="0" fontId="4" fillId="36" borderId="29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4" fillId="36" borderId="33" xfId="0" applyFont="1" applyFill="1" applyBorder="1" applyAlignment="1">
      <alignment vertical="center"/>
    </xf>
    <xf numFmtId="0" fontId="22" fillId="36" borderId="23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172" fontId="6" fillId="34" borderId="30" xfId="0" applyNumberFormat="1" applyFont="1" applyFill="1" applyBorder="1" applyAlignment="1">
      <alignment horizontal="center" vertical="center" textRotation="180" readingOrder="1"/>
    </xf>
    <xf numFmtId="0" fontId="4" fillId="36" borderId="22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39" borderId="32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/>
    </xf>
    <xf numFmtId="0" fontId="5" fillId="4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25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8" borderId="40" xfId="0" applyFill="1" applyBorder="1" applyAlignment="1">
      <alignment horizontal="center" vertical="center"/>
    </xf>
    <xf numFmtId="0" fontId="4" fillId="0" borderId="40" xfId="0" applyFont="1" applyFill="1" applyBorder="1" applyAlignment="1">
      <alignment/>
    </xf>
    <xf numFmtId="0" fontId="6" fillId="36" borderId="41" xfId="0" applyFont="1" applyFill="1" applyBorder="1" applyAlignment="1">
      <alignment vertical="center"/>
    </xf>
    <xf numFmtId="0" fontId="5" fillId="37" borderId="41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6" fillId="36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0" fillId="38" borderId="39" xfId="0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 readingOrder="2"/>
    </xf>
    <xf numFmtId="0" fontId="4" fillId="34" borderId="35" xfId="0" applyFont="1" applyFill="1" applyBorder="1" applyAlignment="1">
      <alignment horizontal="center" vertical="center"/>
    </xf>
    <xf numFmtId="0" fontId="4" fillId="25" borderId="47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 vertical="center" readingOrder="2"/>
    </xf>
    <xf numFmtId="0" fontId="4" fillId="41" borderId="49" xfId="0" applyFont="1" applyFill="1" applyBorder="1" applyAlignment="1">
      <alignment/>
    </xf>
    <xf numFmtId="0" fontId="4" fillId="25" borderId="33" xfId="0" applyFont="1" applyFill="1" applyBorder="1" applyAlignment="1">
      <alignment/>
    </xf>
    <xf numFmtId="0" fontId="4" fillId="34" borderId="34" xfId="0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4" fillId="0" borderId="33" xfId="0" applyFont="1" applyBorder="1" applyAlignment="1">
      <alignment horizontal="center"/>
    </xf>
    <xf numFmtId="0" fontId="4" fillId="36" borderId="4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9" borderId="40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4" fillId="39" borderId="50" xfId="0" applyFont="1" applyFill="1" applyBorder="1" applyAlignment="1">
      <alignment horizontal="center" vertical="center" textRotation="180"/>
    </xf>
    <xf numFmtId="0" fontId="4" fillId="39" borderId="40" xfId="0" applyFont="1" applyFill="1" applyBorder="1" applyAlignment="1">
      <alignment horizontal="center" vertical="center" textRotation="180"/>
    </xf>
    <xf numFmtId="0" fontId="4" fillId="39" borderId="41" xfId="0" applyFont="1" applyFill="1" applyBorder="1" applyAlignment="1">
      <alignment horizontal="center" vertical="center" textRotation="180"/>
    </xf>
    <xf numFmtId="0" fontId="4" fillId="39" borderId="51" xfId="0" applyFont="1" applyFill="1" applyBorder="1" applyAlignment="1">
      <alignment horizontal="center" vertical="center" textRotation="180"/>
    </xf>
    <xf numFmtId="0" fontId="12" fillId="34" borderId="48" xfId="0" applyFont="1" applyFill="1" applyBorder="1" applyAlignment="1">
      <alignment horizontal="center" vertical="center" textRotation="180"/>
    </xf>
    <xf numFmtId="0" fontId="12" fillId="34" borderId="20" xfId="0" applyFont="1" applyFill="1" applyBorder="1" applyAlignment="1">
      <alignment horizontal="center" vertical="center" textRotation="180"/>
    </xf>
    <xf numFmtId="0" fontId="12" fillId="34" borderId="52" xfId="0" applyFont="1" applyFill="1" applyBorder="1" applyAlignment="1">
      <alignment horizontal="center" vertical="center" textRotation="180"/>
    </xf>
    <xf numFmtId="0" fontId="54" fillId="34" borderId="48" xfId="0" applyFont="1" applyFill="1" applyBorder="1" applyAlignment="1">
      <alignment horizontal="center" vertical="center" textRotation="180"/>
    </xf>
    <xf numFmtId="0" fontId="54" fillId="34" borderId="20" xfId="0" applyFont="1" applyFill="1" applyBorder="1" applyAlignment="1">
      <alignment horizontal="center" vertical="center" textRotation="180"/>
    </xf>
    <xf numFmtId="0" fontId="54" fillId="34" borderId="52" xfId="0" applyFont="1" applyFill="1" applyBorder="1" applyAlignment="1">
      <alignment horizontal="center" vertical="center" textRotation="180"/>
    </xf>
    <xf numFmtId="0" fontId="13" fillId="34" borderId="48" xfId="0" applyFont="1" applyFill="1" applyBorder="1" applyAlignment="1">
      <alignment horizontal="center" vertical="center" textRotation="180"/>
    </xf>
    <xf numFmtId="0" fontId="13" fillId="34" borderId="20" xfId="0" applyFont="1" applyFill="1" applyBorder="1" applyAlignment="1">
      <alignment horizontal="center" vertical="center" textRotation="180"/>
    </xf>
    <xf numFmtId="0" fontId="13" fillId="34" borderId="52" xfId="0" applyFont="1" applyFill="1" applyBorder="1" applyAlignment="1">
      <alignment horizontal="center" vertical="center" textRotation="180"/>
    </xf>
    <xf numFmtId="0" fontId="12" fillId="34" borderId="53" xfId="0" applyFont="1" applyFill="1" applyBorder="1" applyAlignment="1">
      <alignment horizontal="center" vertical="center" textRotation="180"/>
    </xf>
    <xf numFmtId="0" fontId="12" fillId="34" borderId="10" xfId="0" applyFont="1" applyFill="1" applyBorder="1" applyAlignment="1">
      <alignment horizontal="center" vertical="center" textRotation="180"/>
    </xf>
    <xf numFmtId="0" fontId="12" fillId="34" borderId="43" xfId="0" applyFont="1" applyFill="1" applyBorder="1" applyAlignment="1">
      <alignment horizontal="center" vertical="center" textRotation="180"/>
    </xf>
    <xf numFmtId="0" fontId="13" fillId="34" borderId="54" xfId="0" applyFont="1" applyFill="1" applyBorder="1" applyAlignment="1">
      <alignment horizontal="center" vertical="center" textRotation="180"/>
    </xf>
    <xf numFmtId="0" fontId="13" fillId="34" borderId="11" xfId="0" applyFont="1" applyFill="1" applyBorder="1" applyAlignment="1">
      <alignment horizontal="center" vertical="center" textRotation="180"/>
    </xf>
    <xf numFmtId="0" fontId="13" fillId="34" borderId="44" xfId="0" applyFont="1" applyFill="1" applyBorder="1" applyAlignment="1">
      <alignment horizontal="center" vertical="center" textRotation="180"/>
    </xf>
    <xf numFmtId="0" fontId="9" fillId="0" borderId="0" xfId="0" applyFont="1" applyAlignment="1">
      <alignment horizontal="center"/>
    </xf>
    <xf numFmtId="0" fontId="11" fillId="0" borderId="5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8" fillId="42" borderId="50" xfId="0" applyFont="1" applyFill="1" applyBorder="1" applyAlignment="1">
      <alignment horizontal="center" vertical="center" textRotation="180"/>
    </xf>
    <xf numFmtId="0" fontId="18" fillId="42" borderId="40" xfId="0" applyFont="1" applyFill="1" applyBorder="1" applyAlignment="1">
      <alignment horizontal="center" vertical="center" textRotation="180"/>
    </xf>
    <xf numFmtId="0" fontId="13" fillId="34" borderId="49" xfId="0" applyFont="1" applyFill="1" applyBorder="1" applyAlignment="1">
      <alignment horizontal="center" vertical="center" textRotation="180"/>
    </xf>
    <xf numFmtId="0" fontId="13" fillId="34" borderId="14" xfId="0" applyFont="1" applyFill="1" applyBorder="1" applyAlignment="1">
      <alignment horizontal="center" vertical="center" textRotation="180"/>
    </xf>
    <xf numFmtId="0" fontId="13" fillId="34" borderId="56" xfId="0" applyFont="1" applyFill="1" applyBorder="1" applyAlignment="1">
      <alignment horizontal="center" vertical="center" textRotation="180"/>
    </xf>
    <xf numFmtId="0" fontId="16" fillId="34" borderId="48" xfId="0" applyFont="1" applyFill="1" applyBorder="1" applyAlignment="1">
      <alignment horizontal="center" vertical="center" textRotation="180"/>
    </xf>
    <xf numFmtId="0" fontId="16" fillId="34" borderId="20" xfId="0" applyFont="1" applyFill="1" applyBorder="1" applyAlignment="1">
      <alignment horizontal="center" vertical="center" textRotation="180"/>
    </xf>
    <xf numFmtId="0" fontId="16" fillId="34" borderId="52" xfId="0" applyFont="1" applyFill="1" applyBorder="1" applyAlignment="1">
      <alignment horizontal="center" vertical="center" textRotation="180"/>
    </xf>
    <xf numFmtId="0" fontId="54" fillId="34" borderId="53" xfId="0" applyFont="1" applyFill="1" applyBorder="1" applyAlignment="1">
      <alignment horizontal="center" vertical="center" textRotation="180"/>
    </xf>
    <xf numFmtId="0" fontId="54" fillId="34" borderId="10" xfId="0" applyFont="1" applyFill="1" applyBorder="1" applyAlignment="1">
      <alignment horizontal="center" vertical="center" textRotation="180"/>
    </xf>
    <xf numFmtId="0" fontId="54" fillId="34" borderId="43" xfId="0" applyFont="1" applyFill="1" applyBorder="1" applyAlignment="1">
      <alignment horizontal="center" vertical="center" textRotation="180"/>
    </xf>
    <xf numFmtId="0" fontId="13" fillId="34" borderId="48" xfId="0" applyFont="1" applyFill="1" applyBorder="1" applyAlignment="1">
      <alignment horizontal="center" vertical="center" textRotation="180"/>
    </xf>
    <xf numFmtId="0" fontId="13" fillId="34" borderId="20" xfId="0" applyFont="1" applyFill="1" applyBorder="1" applyAlignment="1">
      <alignment horizontal="center" vertical="center" textRotation="180"/>
    </xf>
    <xf numFmtId="0" fontId="13" fillId="34" borderId="52" xfId="0" applyFont="1" applyFill="1" applyBorder="1" applyAlignment="1">
      <alignment horizontal="center" vertical="center" textRotation="180"/>
    </xf>
    <xf numFmtId="0" fontId="13" fillId="34" borderId="57" xfId="0" applyFont="1" applyFill="1" applyBorder="1" applyAlignment="1">
      <alignment horizontal="center" vertical="center" textRotation="180"/>
    </xf>
    <xf numFmtId="0" fontId="13" fillId="34" borderId="58" xfId="0" applyFont="1" applyFill="1" applyBorder="1" applyAlignment="1">
      <alignment horizontal="center" vertical="center" textRotation="180"/>
    </xf>
    <xf numFmtId="0" fontId="13" fillId="34" borderId="59" xfId="0" applyFont="1" applyFill="1" applyBorder="1" applyAlignment="1">
      <alignment horizontal="center" vertical="center" textRotation="180"/>
    </xf>
    <xf numFmtId="0" fontId="12" fillId="34" borderId="57" xfId="0" applyFont="1" applyFill="1" applyBorder="1" applyAlignment="1">
      <alignment horizontal="center" vertical="center" textRotation="180"/>
    </xf>
    <xf numFmtId="0" fontId="12" fillId="34" borderId="58" xfId="0" applyFont="1" applyFill="1" applyBorder="1" applyAlignment="1">
      <alignment horizontal="center" vertical="center" textRotation="180"/>
    </xf>
    <xf numFmtId="0" fontId="12" fillId="34" borderId="59" xfId="0" applyFont="1" applyFill="1" applyBorder="1" applyAlignment="1">
      <alignment horizontal="center" vertical="center" textRotation="180"/>
    </xf>
    <xf numFmtId="0" fontId="12" fillId="34" borderId="54" xfId="0" applyFont="1" applyFill="1" applyBorder="1" applyAlignment="1">
      <alignment horizontal="center" vertical="center" textRotation="180"/>
    </xf>
    <xf numFmtId="0" fontId="12" fillId="34" borderId="11" xfId="0" applyFont="1" applyFill="1" applyBorder="1" applyAlignment="1">
      <alignment horizontal="center" vertical="center" textRotation="180"/>
    </xf>
    <xf numFmtId="0" fontId="12" fillId="34" borderId="44" xfId="0" applyFont="1" applyFill="1" applyBorder="1" applyAlignment="1">
      <alignment horizontal="center" vertical="center" textRotation="180"/>
    </xf>
    <xf numFmtId="0" fontId="13" fillId="34" borderId="49" xfId="0" applyFont="1" applyFill="1" applyBorder="1" applyAlignment="1">
      <alignment horizontal="center" vertical="center" textRotation="180"/>
    </xf>
    <xf numFmtId="0" fontId="13" fillId="34" borderId="14" xfId="0" applyFont="1" applyFill="1" applyBorder="1" applyAlignment="1">
      <alignment horizontal="center" vertical="center" textRotation="180"/>
    </xf>
    <xf numFmtId="0" fontId="13" fillId="34" borderId="56" xfId="0" applyFont="1" applyFill="1" applyBorder="1" applyAlignment="1">
      <alignment horizontal="center" vertical="center" textRotation="180"/>
    </xf>
    <xf numFmtId="0" fontId="13" fillId="34" borderId="53" xfId="0" applyFont="1" applyFill="1" applyBorder="1" applyAlignment="1">
      <alignment horizontal="center" vertical="center" textRotation="180"/>
    </xf>
    <xf numFmtId="0" fontId="13" fillId="34" borderId="10" xfId="0" applyFont="1" applyFill="1" applyBorder="1" applyAlignment="1">
      <alignment horizontal="center" vertical="center" textRotation="180"/>
    </xf>
    <xf numFmtId="0" fontId="13" fillId="34" borderId="43" xfId="0" applyFont="1" applyFill="1" applyBorder="1" applyAlignment="1">
      <alignment horizontal="center" vertical="center" textRotation="180"/>
    </xf>
    <xf numFmtId="0" fontId="13" fillId="34" borderId="53" xfId="0" applyFont="1" applyFill="1" applyBorder="1" applyAlignment="1">
      <alignment horizontal="center" vertical="center" textRotation="180"/>
    </xf>
    <xf numFmtId="0" fontId="13" fillId="34" borderId="10" xfId="0" applyFont="1" applyFill="1" applyBorder="1" applyAlignment="1">
      <alignment horizontal="center" vertical="center" textRotation="180"/>
    </xf>
    <xf numFmtId="0" fontId="13" fillId="34" borderId="43" xfId="0" applyFont="1" applyFill="1" applyBorder="1" applyAlignment="1">
      <alignment horizontal="center" vertical="center" textRotation="180"/>
    </xf>
    <xf numFmtId="0" fontId="55" fillId="34" borderId="48" xfId="0" applyFont="1" applyFill="1" applyBorder="1" applyAlignment="1">
      <alignment horizontal="center" vertical="center" textRotation="180"/>
    </xf>
    <xf numFmtId="0" fontId="55" fillId="34" borderId="20" xfId="0" applyFont="1" applyFill="1" applyBorder="1" applyAlignment="1">
      <alignment horizontal="center" vertical="center" textRotation="180"/>
    </xf>
    <xf numFmtId="0" fontId="55" fillId="34" borderId="52" xfId="0" applyFont="1" applyFill="1" applyBorder="1" applyAlignment="1">
      <alignment horizontal="center" vertical="center" textRotation="180"/>
    </xf>
    <xf numFmtId="0" fontId="16" fillId="34" borderId="54" xfId="0" applyFont="1" applyFill="1" applyBorder="1" applyAlignment="1">
      <alignment horizontal="center" vertical="center" textRotation="180"/>
    </xf>
    <xf numFmtId="0" fontId="16" fillId="34" borderId="11" xfId="0" applyFont="1" applyFill="1" applyBorder="1" applyAlignment="1">
      <alignment horizontal="center" vertical="center" textRotation="180"/>
    </xf>
    <xf numFmtId="0" fontId="16" fillId="34" borderId="44" xfId="0" applyFont="1" applyFill="1" applyBorder="1" applyAlignment="1">
      <alignment horizontal="center" vertical="center" textRotation="180"/>
    </xf>
    <xf numFmtId="0" fontId="17" fillId="34" borderId="54" xfId="0" applyFont="1" applyFill="1" applyBorder="1" applyAlignment="1">
      <alignment horizontal="center" vertical="center" textRotation="180"/>
    </xf>
    <xf numFmtId="0" fontId="17" fillId="34" borderId="11" xfId="0" applyFont="1" applyFill="1" applyBorder="1" applyAlignment="1">
      <alignment horizontal="center" vertical="center" textRotation="180"/>
    </xf>
    <xf numFmtId="0" fontId="17" fillId="34" borderId="44" xfId="0" applyFont="1" applyFill="1" applyBorder="1" applyAlignment="1">
      <alignment horizontal="center" vertical="center" textRotation="180"/>
    </xf>
    <xf numFmtId="0" fontId="17" fillId="34" borderId="48" xfId="0" applyFont="1" applyFill="1" applyBorder="1" applyAlignment="1">
      <alignment horizontal="center" vertical="center" textRotation="180"/>
    </xf>
    <xf numFmtId="0" fontId="17" fillId="34" borderId="20" xfId="0" applyFont="1" applyFill="1" applyBorder="1" applyAlignment="1">
      <alignment horizontal="center" vertical="center" textRotation="180"/>
    </xf>
    <xf numFmtId="0" fontId="17" fillId="34" borderId="52" xfId="0" applyFont="1" applyFill="1" applyBorder="1" applyAlignment="1">
      <alignment horizontal="center" vertical="center" textRotation="180"/>
    </xf>
    <xf numFmtId="0" fontId="16" fillId="34" borderId="53" xfId="0" applyFont="1" applyFill="1" applyBorder="1" applyAlignment="1">
      <alignment horizontal="center" vertical="center" textRotation="180"/>
    </xf>
    <xf numFmtId="0" fontId="16" fillId="34" borderId="10" xfId="0" applyFont="1" applyFill="1" applyBorder="1" applyAlignment="1">
      <alignment horizontal="center" vertical="center" textRotation="180"/>
    </xf>
    <xf numFmtId="0" fontId="16" fillId="34" borderId="43" xfId="0" applyFont="1" applyFill="1" applyBorder="1" applyAlignment="1">
      <alignment horizontal="center" vertical="center" textRotation="180"/>
    </xf>
    <xf numFmtId="0" fontId="9" fillId="0" borderId="6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 textRotation="180"/>
    </xf>
    <xf numFmtId="0" fontId="4" fillId="38" borderId="23" xfId="0" applyFont="1" applyFill="1" applyBorder="1" applyAlignment="1">
      <alignment horizontal="center" vertical="center" textRotation="180"/>
    </xf>
    <xf numFmtId="0" fontId="4" fillId="38" borderId="39" xfId="0" applyFont="1" applyFill="1" applyBorder="1" applyAlignment="1">
      <alignment horizontal="center" vertical="center" textRotation="180"/>
    </xf>
    <xf numFmtId="0" fontId="12" fillId="34" borderId="10" xfId="0" applyFont="1" applyFill="1" applyBorder="1" applyAlignment="1">
      <alignment horizontal="center" vertical="center" textRotation="180"/>
    </xf>
    <xf numFmtId="0" fontId="12" fillId="34" borderId="43" xfId="0" applyFont="1" applyFill="1" applyBorder="1" applyAlignment="1">
      <alignment horizontal="center" vertical="center" textRotation="180"/>
    </xf>
    <xf numFmtId="0" fontId="17" fillId="34" borderId="53" xfId="0" applyFont="1" applyFill="1" applyBorder="1" applyAlignment="1">
      <alignment horizontal="center" vertical="center" textRotation="180"/>
    </xf>
    <xf numFmtId="0" fontId="17" fillId="34" borderId="10" xfId="0" applyFont="1" applyFill="1" applyBorder="1" applyAlignment="1">
      <alignment horizontal="center" vertical="center" textRotation="180"/>
    </xf>
    <xf numFmtId="0" fontId="17" fillId="34" borderId="43" xfId="0" applyFont="1" applyFill="1" applyBorder="1" applyAlignment="1">
      <alignment horizontal="center" vertical="center" textRotation="180"/>
    </xf>
    <xf numFmtId="0" fontId="11" fillId="0" borderId="6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 textRotation="180"/>
    </xf>
    <xf numFmtId="0" fontId="18" fillId="36" borderId="11" xfId="0" applyFont="1" applyFill="1" applyBorder="1" applyAlignment="1">
      <alignment horizontal="center" vertical="center" textRotation="180"/>
    </xf>
    <xf numFmtId="0" fontId="18" fillId="36" borderId="10" xfId="0" applyFont="1" applyFill="1" applyBorder="1" applyAlignment="1">
      <alignment horizontal="center" vertical="center" textRotation="180"/>
    </xf>
    <xf numFmtId="0" fontId="18" fillId="36" borderId="18" xfId="0" applyFont="1" applyFill="1" applyBorder="1" applyAlignment="1">
      <alignment horizontal="center" vertical="center" textRotation="180"/>
    </xf>
    <xf numFmtId="0" fontId="17" fillId="34" borderId="65" xfId="0" applyFont="1" applyFill="1" applyBorder="1" applyAlignment="1">
      <alignment horizontal="center" vertical="center" textRotation="180"/>
    </xf>
    <xf numFmtId="0" fontId="17" fillId="34" borderId="66" xfId="0" applyFont="1" applyFill="1" applyBorder="1" applyAlignment="1">
      <alignment horizontal="center" vertical="center" textRotation="180"/>
    </xf>
    <xf numFmtId="0" fontId="17" fillId="34" borderId="67" xfId="0" applyFont="1" applyFill="1" applyBorder="1" applyAlignment="1">
      <alignment horizontal="center" vertical="center" textRotation="180"/>
    </xf>
    <xf numFmtId="0" fontId="13" fillId="34" borderId="54" xfId="0" applyFont="1" applyFill="1" applyBorder="1" applyAlignment="1">
      <alignment horizontal="center" vertical="center" textRotation="180"/>
    </xf>
    <xf numFmtId="0" fontId="13" fillId="34" borderId="11" xfId="0" applyFont="1" applyFill="1" applyBorder="1" applyAlignment="1">
      <alignment horizontal="center" vertical="center" textRotation="180"/>
    </xf>
    <xf numFmtId="0" fontId="13" fillId="34" borderId="44" xfId="0" applyFont="1" applyFill="1" applyBorder="1" applyAlignment="1">
      <alignment horizontal="center" vertical="center" textRotation="180"/>
    </xf>
    <xf numFmtId="0" fontId="4" fillId="34" borderId="6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7"/>
  <sheetViews>
    <sheetView zoomScale="80" zoomScaleNormal="80" zoomScalePageLayoutView="0" workbookViewId="0" topLeftCell="A10">
      <selection activeCell="L29" sqref="L29"/>
    </sheetView>
  </sheetViews>
  <sheetFormatPr defaultColWidth="9.140625" defaultRowHeight="15"/>
  <cols>
    <col min="1" max="1" width="4.421875" style="0" customWidth="1"/>
    <col min="2" max="2" width="4.7109375" style="3" customWidth="1"/>
    <col min="3" max="3" width="25.8515625" style="13" customWidth="1"/>
    <col min="4" max="4" width="4.7109375" style="13" customWidth="1"/>
    <col min="5" max="38" width="4.7109375" style="0" customWidth="1"/>
    <col min="39" max="39" width="5.8515625" style="0" customWidth="1"/>
    <col min="43" max="43" width="10.28125" style="0" bestFit="1" customWidth="1"/>
  </cols>
  <sheetData>
    <row r="1" s="6" customFormat="1" ht="15.75" customHeight="1">
      <c r="B1" s="7"/>
    </row>
    <row r="2" spans="2:40" s="6" customFormat="1" ht="18">
      <c r="B2" s="217"/>
      <c r="C2" s="21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19"/>
    </row>
    <row r="3" spans="5:39" ht="15.75" customHeight="1" thickBo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40" ht="90" customHeight="1">
      <c r="B4" s="218" t="s">
        <v>72</v>
      </c>
      <c r="C4" s="219"/>
      <c r="D4" s="222" t="s">
        <v>75</v>
      </c>
      <c r="E4" s="227" t="s">
        <v>26</v>
      </c>
      <c r="F4" s="202" t="s">
        <v>61</v>
      </c>
      <c r="G4" s="224" t="s">
        <v>22</v>
      </c>
      <c r="H4" s="230" t="s">
        <v>60</v>
      </c>
      <c r="I4" s="239" t="s">
        <v>63</v>
      </c>
      <c r="J4" s="205" t="s">
        <v>74</v>
      </c>
      <c r="K4" s="208" t="s">
        <v>36</v>
      </c>
      <c r="L4" s="236" t="s">
        <v>77</v>
      </c>
      <c r="M4" s="245" t="s">
        <v>79</v>
      </c>
      <c r="N4" s="214" t="s">
        <v>83</v>
      </c>
      <c r="O4" s="233" t="s">
        <v>90</v>
      </c>
      <c r="P4" s="248" t="s">
        <v>91</v>
      </c>
      <c r="Q4" s="233" t="s">
        <v>92</v>
      </c>
      <c r="R4" s="211" t="s">
        <v>19</v>
      </c>
      <c r="S4" s="211" t="s">
        <v>30</v>
      </c>
      <c r="T4" s="251" t="s">
        <v>21</v>
      </c>
      <c r="U4" s="245" t="s">
        <v>66</v>
      </c>
      <c r="V4" s="257" t="s">
        <v>38</v>
      </c>
      <c r="W4" s="242" t="s">
        <v>69</v>
      </c>
      <c r="X4" s="257" t="s">
        <v>35</v>
      </c>
      <c r="Y4" s="211" t="s">
        <v>102</v>
      </c>
      <c r="Z4" s="211" t="s">
        <v>103</v>
      </c>
      <c r="AA4" s="211" t="s">
        <v>4</v>
      </c>
      <c r="AB4" s="211" t="s">
        <v>70</v>
      </c>
      <c r="AC4" s="211" t="s">
        <v>104</v>
      </c>
      <c r="AD4" s="263" t="s">
        <v>23</v>
      </c>
      <c r="AE4" s="260" t="s">
        <v>31</v>
      </c>
      <c r="AF4" s="260" t="s">
        <v>109</v>
      </c>
      <c r="AG4" s="254" t="s">
        <v>110</v>
      </c>
      <c r="AH4" s="227" t="s">
        <v>27</v>
      </c>
      <c r="AI4" s="254" t="s">
        <v>111</v>
      </c>
      <c r="AJ4" s="202" t="s">
        <v>34</v>
      </c>
      <c r="AK4" s="202" t="s">
        <v>54</v>
      </c>
      <c r="AL4" s="202" t="s">
        <v>112</v>
      </c>
      <c r="AM4" s="198" t="s">
        <v>10</v>
      </c>
      <c r="AN4" s="195" t="s">
        <v>2</v>
      </c>
    </row>
    <row r="5" spans="2:43" ht="26.25" customHeight="1">
      <c r="B5" s="220"/>
      <c r="C5" s="221"/>
      <c r="D5" s="223"/>
      <c r="E5" s="228"/>
      <c r="F5" s="203"/>
      <c r="G5" s="225"/>
      <c r="H5" s="231"/>
      <c r="I5" s="240"/>
      <c r="J5" s="206"/>
      <c r="K5" s="209"/>
      <c r="L5" s="237"/>
      <c r="M5" s="225"/>
      <c r="N5" s="215"/>
      <c r="O5" s="234"/>
      <c r="P5" s="249"/>
      <c r="Q5" s="234"/>
      <c r="R5" s="212"/>
      <c r="S5" s="212"/>
      <c r="T5" s="252"/>
      <c r="U5" s="246"/>
      <c r="V5" s="258"/>
      <c r="W5" s="243"/>
      <c r="X5" s="258"/>
      <c r="Y5" s="212"/>
      <c r="Z5" s="212"/>
      <c r="AA5" s="212"/>
      <c r="AB5" s="212"/>
      <c r="AC5" s="212"/>
      <c r="AD5" s="264"/>
      <c r="AE5" s="261"/>
      <c r="AF5" s="261"/>
      <c r="AG5" s="255"/>
      <c r="AH5" s="228"/>
      <c r="AI5" s="255"/>
      <c r="AJ5" s="203"/>
      <c r="AK5" s="203"/>
      <c r="AL5" s="203"/>
      <c r="AM5" s="199"/>
      <c r="AN5" s="196"/>
      <c r="AQ5" s="47"/>
    </row>
    <row r="6" spans="2:40" ht="160.5" customHeight="1" thickBot="1">
      <c r="B6" s="220"/>
      <c r="C6" s="221"/>
      <c r="D6" s="223"/>
      <c r="E6" s="229"/>
      <c r="F6" s="204"/>
      <c r="G6" s="226"/>
      <c r="H6" s="232"/>
      <c r="I6" s="241"/>
      <c r="J6" s="207"/>
      <c r="K6" s="210"/>
      <c r="L6" s="238"/>
      <c r="M6" s="226"/>
      <c r="N6" s="216"/>
      <c r="O6" s="235"/>
      <c r="P6" s="250"/>
      <c r="Q6" s="235"/>
      <c r="R6" s="213"/>
      <c r="S6" s="213"/>
      <c r="T6" s="253"/>
      <c r="U6" s="247"/>
      <c r="V6" s="259"/>
      <c r="W6" s="244"/>
      <c r="X6" s="259"/>
      <c r="Y6" s="213"/>
      <c r="Z6" s="213"/>
      <c r="AA6" s="213"/>
      <c r="AB6" s="213"/>
      <c r="AC6" s="213"/>
      <c r="AD6" s="265"/>
      <c r="AE6" s="262"/>
      <c r="AF6" s="262"/>
      <c r="AG6" s="256"/>
      <c r="AH6" s="229"/>
      <c r="AI6" s="256"/>
      <c r="AJ6" s="204"/>
      <c r="AK6" s="204"/>
      <c r="AL6" s="204"/>
      <c r="AM6" s="199"/>
      <c r="AN6" s="196"/>
    </row>
    <row r="7" spans="2:40" s="4" customFormat="1" ht="18.75" customHeight="1" thickBot="1">
      <c r="B7" s="220"/>
      <c r="C7" s="221"/>
      <c r="D7" s="22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199"/>
      <c r="AN7" s="196"/>
    </row>
    <row r="8" spans="2:40" ht="67.5" customHeight="1" thickBot="1">
      <c r="B8" s="220"/>
      <c r="C8" s="221"/>
      <c r="D8" s="223"/>
      <c r="E8" s="59">
        <v>43393</v>
      </c>
      <c r="F8" s="59">
        <v>43407</v>
      </c>
      <c r="G8" s="59">
        <v>43414</v>
      </c>
      <c r="H8" s="59">
        <v>43435</v>
      </c>
      <c r="I8" s="59">
        <v>43442</v>
      </c>
      <c r="J8" s="59">
        <v>43449</v>
      </c>
      <c r="K8" s="59">
        <v>43464</v>
      </c>
      <c r="L8" s="134">
        <v>43468</v>
      </c>
      <c r="M8" s="140">
        <v>43470</v>
      </c>
      <c r="N8" s="44">
        <v>43477</v>
      </c>
      <c r="O8" s="44">
        <v>43491</v>
      </c>
      <c r="P8" s="59">
        <v>43498</v>
      </c>
      <c r="Q8" s="44">
        <v>43520</v>
      </c>
      <c r="R8" s="44">
        <v>43533</v>
      </c>
      <c r="S8" s="59">
        <v>43534</v>
      </c>
      <c r="T8" s="59">
        <v>43547</v>
      </c>
      <c r="U8" s="59">
        <v>43568</v>
      </c>
      <c r="V8" s="59">
        <v>43575</v>
      </c>
      <c r="W8" s="59">
        <v>43596</v>
      </c>
      <c r="X8" s="59">
        <v>43604</v>
      </c>
      <c r="Y8" s="59">
        <v>43610</v>
      </c>
      <c r="Z8" s="59">
        <v>43610</v>
      </c>
      <c r="AA8" s="59">
        <v>43624</v>
      </c>
      <c r="AB8" s="59">
        <v>43652</v>
      </c>
      <c r="AC8" s="59">
        <v>43653</v>
      </c>
      <c r="AD8" s="59">
        <v>43673</v>
      </c>
      <c r="AE8" s="59">
        <v>43711</v>
      </c>
      <c r="AF8" s="59">
        <v>43708</v>
      </c>
      <c r="AG8" s="59">
        <v>43722</v>
      </c>
      <c r="AH8" s="59">
        <v>43722</v>
      </c>
      <c r="AI8" s="59">
        <v>43736</v>
      </c>
      <c r="AJ8" s="59">
        <v>43743</v>
      </c>
      <c r="AK8" s="59">
        <v>43744</v>
      </c>
      <c r="AL8" s="59">
        <v>43750</v>
      </c>
      <c r="AM8" s="200"/>
      <c r="AN8" s="196"/>
    </row>
    <row r="9" spans="2:40" ht="18.75" customHeight="1" thickBot="1">
      <c r="B9" s="220"/>
      <c r="C9" s="221"/>
      <c r="D9" s="22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199"/>
      <c r="AN9" s="196"/>
    </row>
    <row r="10" spans="2:40" s="1" customFormat="1" ht="26.25" customHeight="1" thickBot="1">
      <c r="B10" s="220"/>
      <c r="C10" s="221"/>
      <c r="D10" s="223"/>
      <c r="E10" s="34" t="s">
        <v>1</v>
      </c>
      <c r="F10" s="35">
        <v>1</v>
      </c>
      <c r="G10" s="34">
        <v>2</v>
      </c>
      <c r="H10" s="92">
        <v>2</v>
      </c>
      <c r="I10" s="34">
        <v>1</v>
      </c>
      <c r="J10" s="34">
        <v>2</v>
      </c>
      <c r="K10" s="34">
        <v>2</v>
      </c>
      <c r="L10" s="34">
        <v>2</v>
      </c>
      <c r="M10" s="35">
        <v>3</v>
      </c>
      <c r="N10" s="35">
        <v>2</v>
      </c>
      <c r="O10" s="35">
        <v>1</v>
      </c>
      <c r="P10" s="34">
        <v>3</v>
      </c>
      <c r="Q10" s="92">
        <v>1</v>
      </c>
      <c r="R10" s="35">
        <v>1</v>
      </c>
      <c r="S10" s="35">
        <v>2</v>
      </c>
      <c r="T10" s="34">
        <v>2</v>
      </c>
      <c r="U10" s="92">
        <v>2</v>
      </c>
      <c r="V10" s="35" t="s">
        <v>1</v>
      </c>
      <c r="W10" s="35">
        <v>2</v>
      </c>
      <c r="X10" s="35" t="s">
        <v>1</v>
      </c>
      <c r="Y10" s="35">
        <v>1</v>
      </c>
      <c r="Z10" s="35">
        <v>2</v>
      </c>
      <c r="AA10" s="34">
        <v>1</v>
      </c>
      <c r="AB10" s="34">
        <v>1</v>
      </c>
      <c r="AC10" s="34">
        <v>1</v>
      </c>
      <c r="AD10" s="187">
        <v>1</v>
      </c>
      <c r="AE10" s="34">
        <v>2</v>
      </c>
      <c r="AF10" s="34">
        <v>2</v>
      </c>
      <c r="AG10" s="34">
        <v>1</v>
      </c>
      <c r="AH10" s="34" t="s">
        <v>1</v>
      </c>
      <c r="AI10" s="34">
        <v>1</v>
      </c>
      <c r="AJ10" s="34">
        <v>1</v>
      </c>
      <c r="AK10" s="92">
        <v>2</v>
      </c>
      <c r="AL10" s="296">
        <v>1</v>
      </c>
      <c r="AM10" s="199"/>
      <c r="AN10" s="196"/>
    </row>
    <row r="11" spans="2:40" ht="19.5" customHeight="1" thickBot="1">
      <c r="B11" s="220"/>
      <c r="C11" s="221"/>
      <c r="D11" s="223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201"/>
      <c r="AN11" s="197"/>
    </row>
    <row r="12" spans="2:40" ht="15.75" thickBot="1">
      <c r="B12" s="89"/>
      <c r="C12" s="90"/>
      <c r="D12" s="88"/>
      <c r="E12" s="34">
        <v>130</v>
      </c>
      <c r="F12" s="34">
        <v>40</v>
      </c>
      <c r="G12" s="34">
        <v>29</v>
      </c>
      <c r="H12" s="92">
        <v>28</v>
      </c>
      <c r="I12" s="34">
        <v>110</v>
      </c>
      <c r="J12" s="34">
        <v>33</v>
      </c>
      <c r="K12" s="92">
        <v>19</v>
      </c>
      <c r="L12" s="35">
        <v>23</v>
      </c>
      <c r="M12" s="35">
        <v>27</v>
      </c>
      <c r="N12" s="35">
        <v>31</v>
      </c>
      <c r="O12" s="35">
        <v>46</v>
      </c>
      <c r="P12" s="35">
        <v>25</v>
      </c>
      <c r="Q12" s="35">
        <v>45</v>
      </c>
      <c r="R12" s="35">
        <v>41</v>
      </c>
      <c r="S12" s="35">
        <v>22</v>
      </c>
      <c r="T12" s="35">
        <v>26</v>
      </c>
      <c r="U12" s="35">
        <v>30</v>
      </c>
      <c r="V12" s="35">
        <v>188</v>
      </c>
      <c r="W12" s="35">
        <v>22</v>
      </c>
      <c r="X12" s="35">
        <v>146</v>
      </c>
      <c r="Y12" s="35">
        <v>56</v>
      </c>
      <c r="Z12" s="35">
        <v>20</v>
      </c>
      <c r="AA12" s="35">
        <v>64</v>
      </c>
      <c r="AB12" s="35">
        <v>35</v>
      </c>
      <c r="AC12" s="35">
        <v>32</v>
      </c>
      <c r="AD12" s="35">
        <v>73</v>
      </c>
      <c r="AE12" s="35">
        <v>32</v>
      </c>
      <c r="AF12" s="35">
        <v>20</v>
      </c>
      <c r="AG12" s="35">
        <v>83</v>
      </c>
      <c r="AH12" s="35">
        <v>93</v>
      </c>
      <c r="AI12" s="35">
        <v>41</v>
      </c>
      <c r="AJ12" s="35">
        <v>29</v>
      </c>
      <c r="AK12" s="35">
        <v>16</v>
      </c>
      <c r="AL12" s="35">
        <v>34</v>
      </c>
      <c r="AM12" s="116"/>
      <c r="AN12" s="109"/>
    </row>
    <row r="13" spans="1:40" s="16" customFormat="1" ht="15.75" customHeight="1">
      <c r="A13" s="22" t="s">
        <v>0</v>
      </c>
      <c r="B13" s="130">
        <f>ROW()-12</f>
        <v>1</v>
      </c>
      <c r="C13" s="118" t="s">
        <v>14</v>
      </c>
      <c r="D13" s="143"/>
      <c r="E13" s="75">
        <v>70</v>
      </c>
      <c r="F13" s="75">
        <v>56</v>
      </c>
      <c r="G13" s="75">
        <v>60</v>
      </c>
      <c r="H13" s="91">
        <v>120</v>
      </c>
      <c r="I13" s="93">
        <v>80</v>
      </c>
      <c r="J13" s="93">
        <v>60</v>
      </c>
      <c r="K13" s="93">
        <v>60</v>
      </c>
      <c r="L13" s="93">
        <v>60</v>
      </c>
      <c r="M13" s="93">
        <v>24</v>
      </c>
      <c r="N13" s="93">
        <v>120</v>
      </c>
      <c r="O13" s="93">
        <v>24</v>
      </c>
      <c r="P13" s="93">
        <v>90</v>
      </c>
      <c r="Q13" s="93">
        <v>12</v>
      </c>
      <c r="R13" s="93">
        <v>150</v>
      </c>
      <c r="S13" s="93">
        <v>120</v>
      </c>
      <c r="T13" s="93">
        <v>120</v>
      </c>
      <c r="U13" s="93">
        <v>36</v>
      </c>
      <c r="V13" s="93">
        <v>50</v>
      </c>
      <c r="W13" s="93">
        <v>39</v>
      </c>
      <c r="X13" s="93">
        <v>120</v>
      </c>
      <c r="Y13" s="93">
        <v>80</v>
      </c>
      <c r="Z13" s="93">
        <v>120</v>
      </c>
      <c r="AA13" s="93"/>
      <c r="AB13" s="93"/>
      <c r="AC13" s="93">
        <v>56</v>
      </c>
      <c r="AD13" s="93"/>
      <c r="AE13" s="93"/>
      <c r="AF13" s="93"/>
      <c r="AG13" s="93">
        <v>56</v>
      </c>
      <c r="AH13" s="93">
        <v>120</v>
      </c>
      <c r="AI13" s="93"/>
      <c r="AJ13" s="93">
        <v>150</v>
      </c>
      <c r="AK13" s="93">
        <v>120</v>
      </c>
      <c r="AL13" s="93">
        <v>150</v>
      </c>
      <c r="AM13" s="117">
        <f aca="true" t="shared" si="0" ref="AM13:AM55">COUNTIF(E13:AL13,"&gt;0")</f>
        <v>28</v>
      </c>
      <c r="AN13" s="132">
        <f aca="true" t="shared" si="1" ref="AN13:AN55">SUM(E13:AL13)</f>
        <v>2323</v>
      </c>
    </row>
    <row r="14" spans="1:40" s="16" customFormat="1" ht="15.75" customHeight="1">
      <c r="A14" s="22"/>
      <c r="B14" s="131">
        <v>2</v>
      </c>
      <c r="C14" s="119" t="s">
        <v>18</v>
      </c>
      <c r="D14" s="137"/>
      <c r="E14" s="75">
        <v>32</v>
      </c>
      <c r="F14" s="75"/>
      <c r="G14" s="75">
        <v>120</v>
      </c>
      <c r="H14" s="91">
        <v>30</v>
      </c>
      <c r="I14" s="93"/>
      <c r="J14" s="93">
        <v>42</v>
      </c>
      <c r="K14" s="93">
        <v>60</v>
      </c>
      <c r="L14" s="93">
        <v>120</v>
      </c>
      <c r="M14" s="93">
        <v>90</v>
      </c>
      <c r="N14" s="93"/>
      <c r="O14" s="93">
        <v>80</v>
      </c>
      <c r="P14" s="93">
        <v>60</v>
      </c>
      <c r="Q14" s="93">
        <v>80</v>
      </c>
      <c r="R14" s="93">
        <v>100</v>
      </c>
      <c r="S14" s="93"/>
      <c r="T14" s="93">
        <v>36</v>
      </c>
      <c r="U14" s="93">
        <v>120</v>
      </c>
      <c r="V14" s="93">
        <v>32</v>
      </c>
      <c r="W14" s="93"/>
      <c r="X14" s="93">
        <v>100</v>
      </c>
      <c r="Y14" s="93"/>
      <c r="Z14" s="93"/>
      <c r="AA14" s="93"/>
      <c r="AB14" s="93">
        <v>40</v>
      </c>
      <c r="AC14" s="93"/>
      <c r="AD14" s="93"/>
      <c r="AE14" s="93"/>
      <c r="AF14" s="93">
        <v>80</v>
      </c>
      <c r="AG14" s="93"/>
      <c r="AH14" s="93"/>
      <c r="AI14" s="93"/>
      <c r="AJ14" s="93">
        <v>100</v>
      </c>
      <c r="AK14" s="93"/>
      <c r="AL14" s="93"/>
      <c r="AM14" s="117">
        <f t="shared" si="0"/>
        <v>18</v>
      </c>
      <c r="AN14" s="133">
        <f t="shared" si="1"/>
        <v>1322</v>
      </c>
    </row>
    <row r="15" spans="1:40" s="16" customFormat="1" ht="15.75" customHeight="1">
      <c r="A15" s="22"/>
      <c r="B15" s="131">
        <v>3</v>
      </c>
      <c r="C15" s="120" t="s">
        <v>6</v>
      </c>
      <c r="D15" s="138"/>
      <c r="E15" s="50">
        <v>100</v>
      </c>
      <c r="F15" s="50"/>
      <c r="G15" s="50">
        <v>50</v>
      </c>
      <c r="H15" s="80">
        <v>60</v>
      </c>
      <c r="I15" s="51"/>
      <c r="J15" s="51">
        <v>120</v>
      </c>
      <c r="K15" s="51"/>
      <c r="L15" s="51"/>
      <c r="M15" s="51"/>
      <c r="N15" s="51">
        <v>18</v>
      </c>
      <c r="O15" s="51">
        <v>100</v>
      </c>
      <c r="P15" s="51">
        <v>24</v>
      </c>
      <c r="Q15" s="51"/>
      <c r="R15" s="51">
        <v>24</v>
      </c>
      <c r="S15" s="51">
        <v>18</v>
      </c>
      <c r="T15" s="51">
        <v>80</v>
      </c>
      <c r="U15" s="51">
        <v>36</v>
      </c>
      <c r="V15" s="51">
        <v>32</v>
      </c>
      <c r="W15" s="51">
        <v>42</v>
      </c>
      <c r="X15" s="51">
        <v>50</v>
      </c>
      <c r="Y15" s="51">
        <v>40</v>
      </c>
      <c r="Z15" s="51">
        <v>80</v>
      </c>
      <c r="AA15" s="51"/>
      <c r="AB15" s="51"/>
      <c r="AC15" s="51"/>
      <c r="AD15" s="51"/>
      <c r="AE15" s="51"/>
      <c r="AF15" s="51">
        <v>120</v>
      </c>
      <c r="AG15" s="51"/>
      <c r="AH15" s="51"/>
      <c r="AI15" s="51"/>
      <c r="AJ15" s="51">
        <v>80</v>
      </c>
      <c r="AK15" s="51"/>
      <c r="AL15" s="51"/>
      <c r="AM15" s="94">
        <f t="shared" si="0"/>
        <v>18</v>
      </c>
      <c r="AN15" s="133">
        <f t="shared" si="1"/>
        <v>1074</v>
      </c>
    </row>
    <row r="16" spans="2:40" s="15" customFormat="1" ht="15.75" customHeight="1">
      <c r="B16" s="76">
        <f>ROW()-12</f>
        <v>4</v>
      </c>
      <c r="C16" s="120" t="s">
        <v>9</v>
      </c>
      <c r="D16" s="138"/>
      <c r="E16" s="50">
        <v>8</v>
      </c>
      <c r="F16" s="50"/>
      <c r="G16" s="50">
        <v>80</v>
      </c>
      <c r="H16" s="80">
        <v>80</v>
      </c>
      <c r="I16" s="51"/>
      <c r="J16" s="51">
        <v>60</v>
      </c>
      <c r="K16" s="51">
        <v>80</v>
      </c>
      <c r="L16" s="51">
        <v>36</v>
      </c>
      <c r="M16" s="51">
        <v>40</v>
      </c>
      <c r="N16" s="51">
        <v>36</v>
      </c>
      <c r="O16" s="51">
        <v>12</v>
      </c>
      <c r="P16" s="51">
        <v>40</v>
      </c>
      <c r="Q16" s="51">
        <v>80</v>
      </c>
      <c r="R16" s="51">
        <v>24</v>
      </c>
      <c r="S16" s="51">
        <v>36</v>
      </c>
      <c r="T16" s="51">
        <v>36</v>
      </c>
      <c r="U16" s="51">
        <v>18</v>
      </c>
      <c r="V16" s="51">
        <v>8</v>
      </c>
      <c r="W16" s="51">
        <v>120</v>
      </c>
      <c r="X16" s="51">
        <v>50</v>
      </c>
      <c r="Y16" s="51">
        <v>56</v>
      </c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>
        <v>80</v>
      </c>
      <c r="AK16" s="51">
        <v>60</v>
      </c>
      <c r="AL16" s="51"/>
      <c r="AM16" s="94">
        <f t="shared" si="0"/>
        <v>21</v>
      </c>
      <c r="AN16" s="133">
        <f t="shared" si="1"/>
        <v>1040</v>
      </c>
    </row>
    <row r="17" spans="2:40" s="15" customFormat="1" ht="15.75" customHeight="1">
      <c r="B17" s="76">
        <v>5</v>
      </c>
      <c r="C17" s="121" t="s">
        <v>59</v>
      </c>
      <c r="D17" s="138"/>
      <c r="E17" s="48">
        <v>32</v>
      </c>
      <c r="F17" s="48"/>
      <c r="G17" s="48">
        <v>30</v>
      </c>
      <c r="H17" s="81">
        <v>42</v>
      </c>
      <c r="I17" s="49"/>
      <c r="J17" s="49">
        <v>20</v>
      </c>
      <c r="K17" s="49">
        <v>18</v>
      </c>
      <c r="L17" s="49">
        <v>60</v>
      </c>
      <c r="M17" s="49">
        <v>12</v>
      </c>
      <c r="N17" s="49">
        <v>80</v>
      </c>
      <c r="O17" s="49">
        <v>24</v>
      </c>
      <c r="P17" s="49">
        <v>24</v>
      </c>
      <c r="Q17" s="49">
        <v>12</v>
      </c>
      <c r="R17" s="49">
        <v>24</v>
      </c>
      <c r="S17" s="49">
        <v>36</v>
      </c>
      <c r="T17" s="49">
        <v>60</v>
      </c>
      <c r="U17" s="49">
        <v>80</v>
      </c>
      <c r="V17" s="49">
        <v>4</v>
      </c>
      <c r="W17" s="49">
        <v>39</v>
      </c>
      <c r="X17" s="49">
        <v>8</v>
      </c>
      <c r="Y17" s="49">
        <v>22</v>
      </c>
      <c r="Z17" s="49"/>
      <c r="AA17" s="49">
        <v>40</v>
      </c>
      <c r="AB17" s="49">
        <v>40</v>
      </c>
      <c r="AC17" s="49"/>
      <c r="AD17" s="49"/>
      <c r="AE17" s="49">
        <v>120</v>
      </c>
      <c r="AF17" s="49">
        <v>39</v>
      </c>
      <c r="AG17" s="49"/>
      <c r="AH17" s="49"/>
      <c r="AI17" s="49"/>
      <c r="AJ17" s="49">
        <v>48</v>
      </c>
      <c r="AK17" s="49">
        <v>36</v>
      </c>
      <c r="AL17" s="49">
        <v>48</v>
      </c>
      <c r="AM17" s="94">
        <f t="shared" si="0"/>
        <v>26</v>
      </c>
      <c r="AN17" s="133">
        <f t="shared" si="1"/>
        <v>998</v>
      </c>
    </row>
    <row r="18" spans="2:40" s="15" customFormat="1" ht="15.75" customHeight="1">
      <c r="B18" s="76">
        <v>6</v>
      </c>
      <c r="C18" s="121" t="s">
        <v>37</v>
      </c>
      <c r="D18" s="138"/>
      <c r="E18" s="48">
        <v>70</v>
      </c>
      <c r="F18" s="48"/>
      <c r="G18" s="48">
        <v>30</v>
      </c>
      <c r="H18" s="81">
        <v>60</v>
      </c>
      <c r="I18" s="49"/>
      <c r="J18" s="49">
        <v>20</v>
      </c>
      <c r="K18" s="49">
        <v>120</v>
      </c>
      <c r="L18" s="49">
        <v>36</v>
      </c>
      <c r="M18" s="49">
        <v>12</v>
      </c>
      <c r="N18" s="49">
        <v>18</v>
      </c>
      <c r="O18" s="49">
        <v>6</v>
      </c>
      <c r="P18" s="49">
        <v>12</v>
      </c>
      <c r="Q18" s="49"/>
      <c r="R18" s="49">
        <v>48</v>
      </c>
      <c r="S18" s="49">
        <v>60</v>
      </c>
      <c r="T18" s="49">
        <v>18</v>
      </c>
      <c r="U18" s="49">
        <v>9</v>
      </c>
      <c r="V18" s="49">
        <v>32</v>
      </c>
      <c r="W18" s="49">
        <v>39</v>
      </c>
      <c r="X18" s="49">
        <v>8</v>
      </c>
      <c r="Y18" s="49">
        <v>40</v>
      </c>
      <c r="Z18" s="49">
        <v>39</v>
      </c>
      <c r="AA18" s="49"/>
      <c r="AB18" s="49">
        <v>56</v>
      </c>
      <c r="AC18" s="49"/>
      <c r="AD18" s="49"/>
      <c r="AE18" s="49"/>
      <c r="AF18" s="49">
        <v>39</v>
      </c>
      <c r="AG18" s="49">
        <v>40</v>
      </c>
      <c r="AH18" s="49">
        <v>50</v>
      </c>
      <c r="AI18" s="49"/>
      <c r="AJ18" s="49">
        <v>44</v>
      </c>
      <c r="AK18" s="49">
        <v>18</v>
      </c>
      <c r="AL18" s="49"/>
      <c r="AM18" s="94">
        <f t="shared" si="0"/>
        <v>25</v>
      </c>
      <c r="AN18" s="133">
        <f t="shared" si="1"/>
        <v>924</v>
      </c>
    </row>
    <row r="19" spans="2:40" s="15" customFormat="1" ht="15.75" customHeight="1">
      <c r="B19" s="76">
        <v>7</v>
      </c>
      <c r="C19" s="120" t="s">
        <v>5</v>
      </c>
      <c r="D19" s="138"/>
      <c r="E19" s="50"/>
      <c r="F19" s="50">
        <v>40</v>
      </c>
      <c r="G19" s="50">
        <v>30</v>
      </c>
      <c r="H19" s="80">
        <v>42</v>
      </c>
      <c r="I19" s="51"/>
      <c r="J19" s="51">
        <v>42</v>
      </c>
      <c r="K19" s="51"/>
      <c r="L19" s="51"/>
      <c r="M19" s="51">
        <v>40</v>
      </c>
      <c r="N19" s="51"/>
      <c r="O19" s="51"/>
      <c r="P19" s="51"/>
      <c r="Q19" s="51"/>
      <c r="R19" s="51">
        <v>80</v>
      </c>
      <c r="S19" s="51">
        <v>18</v>
      </c>
      <c r="T19" s="51">
        <v>9</v>
      </c>
      <c r="U19" s="51">
        <v>60</v>
      </c>
      <c r="V19" s="51">
        <v>32</v>
      </c>
      <c r="W19" s="51">
        <v>80</v>
      </c>
      <c r="X19" s="51">
        <v>50</v>
      </c>
      <c r="Y19" s="51">
        <v>22</v>
      </c>
      <c r="Z19" s="51"/>
      <c r="AA19" s="51">
        <v>40</v>
      </c>
      <c r="AB19" s="51"/>
      <c r="AC19" s="51">
        <v>40</v>
      </c>
      <c r="AD19" s="51"/>
      <c r="AE19" s="51">
        <v>60</v>
      </c>
      <c r="AF19" s="51">
        <v>42</v>
      </c>
      <c r="AG19" s="51"/>
      <c r="AH19" s="51"/>
      <c r="AI19" s="51"/>
      <c r="AJ19" s="51">
        <v>48</v>
      </c>
      <c r="AK19" s="51">
        <v>60</v>
      </c>
      <c r="AL19" s="51">
        <v>48</v>
      </c>
      <c r="AM19" s="94">
        <f t="shared" si="0"/>
        <v>20</v>
      </c>
      <c r="AN19" s="133">
        <f t="shared" si="1"/>
        <v>883</v>
      </c>
    </row>
    <row r="20" spans="2:40" s="15" customFormat="1" ht="15.75" customHeight="1">
      <c r="B20" s="76">
        <v>8</v>
      </c>
      <c r="C20" s="121" t="s">
        <v>64</v>
      </c>
      <c r="D20" s="95"/>
      <c r="E20" s="48">
        <v>4</v>
      </c>
      <c r="F20" s="48">
        <v>22</v>
      </c>
      <c r="G20" s="48">
        <v>20</v>
      </c>
      <c r="H20" s="81">
        <v>20</v>
      </c>
      <c r="I20" s="49">
        <v>6</v>
      </c>
      <c r="J20" s="49">
        <v>30</v>
      </c>
      <c r="K20" s="49">
        <v>9</v>
      </c>
      <c r="L20" s="49"/>
      <c r="M20" s="49"/>
      <c r="N20" s="49">
        <v>9</v>
      </c>
      <c r="O20" s="49">
        <v>6</v>
      </c>
      <c r="P20" s="49"/>
      <c r="Q20" s="49">
        <v>24</v>
      </c>
      <c r="R20" s="49">
        <v>48</v>
      </c>
      <c r="S20" s="49">
        <v>18</v>
      </c>
      <c r="T20" s="49">
        <v>60</v>
      </c>
      <c r="U20" s="49">
        <v>9</v>
      </c>
      <c r="V20" s="49">
        <v>8</v>
      </c>
      <c r="W20" s="49">
        <v>60</v>
      </c>
      <c r="X20" s="49">
        <v>8</v>
      </c>
      <c r="Y20" s="49">
        <v>22</v>
      </c>
      <c r="Z20" s="49">
        <v>39</v>
      </c>
      <c r="AA20" s="49">
        <v>56</v>
      </c>
      <c r="AB20" s="49"/>
      <c r="AC20" s="49">
        <v>40</v>
      </c>
      <c r="AD20" s="49"/>
      <c r="AE20" s="49"/>
      <c r="AF20" s="49">
        <v>42</v>
      </c>
      <c r="AG20" s="49">
        <v>22</v>
      </c>
      <c r="AH20" s="49">
        <v>8</v>
      </c>
      <c r="AI20" s="49"/>
      <c r="AJ20" s="49">
        <v>48</v>
      </c>
      <c r="AK20" s="49">
        <v>80</v>
      </c>
      <c r="AL20" s="49"/>
      <c r="AM20" s="94">
        <f t="shared" si="0"/>
        <v>26</v>
      </c>
      <c r="AN20" s="133">
        <f t="shared" si="1"/>
        <v>718</v>
      </c>
    </row>
    <row r="21" spans="2:40" s="15" customFormat="1" ht="15.75" customHeight="1">
      <c r="B21" s="76">
        <v>9</v>
      </c>
      <c r="C21" s="121" t="s">
        <v>41</v>
      </c>
      <c r="D21" s="138"/>
      <c r="E21" s="48">
        <v>8</v>
      </c>
      <c r="F21" s="48"/>
      <c r="G21" s="48">
        <v>30</v>
      </c>
      <c r="H21" s="81">
        <v>20</v>
      </c>
      <c r="I21" s="49"/>
      <c r="J21" s="49">
        <v>20</v>
      </c>
      <c r="K21" s="49">
        <v>36</v>
      </c>
      <c r="L21" s="49"/>
      <c r="M21" s="49">
        <v>24</v>
      </c>
      <c r="N21" s="49">
        <v>60</v>
      </c>
      <c r="O21" s="49">
        <v>24</v>
      </c>
      <c r="P21" s="49"/>
      <c r="Q21" s="49"/>
      <c r="R21" s="49">
        <v>48</v>
      </c>
      <c r="S21" s="49">
        <v>60</v>
      </c>
      <c r="T21" s="49">
        <v>18</v>
      </c>
      <c r="U21" s="49">
        <v>18</v>
      </c>
      <c r="V21" s="49">
        <v>4</v>
      </c>
      <c r="W21" s="49">
        <v>42</v>
      </c>
      <c r="X21" s="49">
        <v>8</v>
      </c>
      <c r="Y21" s="49">
        <v>22</v>
      </c>
      <c r="Z21" s="49">
        <v>39</v>
      </c>
      <c r="AA21" s="49"/>
      <c r="AB21" s="49">
        <v>40</v>
      </c>
      <c r="AC21" s="49"/>
      <c r="AD21" s="49"/>
      <c r="AE21" s="49"/>
      <c r="AF21" s="49">
        <v>39</v>
      </c>
      <c r="AG21" s="49"/>
      <c r="AH21" s="49"/>
      <c r="AI21" s="49"/>
      <c r="AJ21" s="49"/>
      <c r="AK21" s="49"/>
      <c r="AL21" s="49">
        <v>48</v>
      </c>
      <c r="AM21" s="94">
        <f t="shared" si="0"/>
        <v>20</v>
      </c>
      <c r="AN21" s="133">
        <f t="shared" si="1"/>
        <v>608</v>
      </c>
    </row>
    <row r="22" spans="2:40" s="16" customFormat="1" ht="15.75" customHeight="1">
      <c r="B22" s="76">
        <v>10</v>
      </c>
      <c r="C22" s="121" t="s">
        <v>56</v>
      </c>
      <c r="D22" s="95"/>
      <c r="E22" s="48"/>
      <c r="F22" s="48"/>
      <c r="G22" s="48">
        <v>30</v>
      </c>
      <c r="H22" s="81">
        <v>42</v>
      </c>
      <c r="I22" s="49"/>
      <c r="J22" s="49">
        <v>30</v>
      </c>
      <c r="K22" s="49">
        <v>36</v>
      </c>
      <c r="L22" s="49">
        <v>80</v>
      </c>
      <c r="M22" s="49">
        <v>60</v>
      </c>
      <c r="N22" s="49">
        <v>18</v>
      </c>
      <c r="O22" s="49"/>
      <c r="P22" s="49">
        <v>12</v>
      </c>
      <c r="Q22" s="49">
        <v>24</v>
      </c>
      <c r="R22" s="49">
        <v>24</v>
      </c>
      <c r="S22" s="49">
        <v>80</v>
      </c>
      <c r="T22" s="49"/>
      <c r="U22" s="49">
        <v>18</v>
      </c>
      <c r="V22" s="49">
        <v>4</v>
      </c>
      <c r="W22" s="49">
        <v>39</v>
      </c>
      <c r="X22" s="49">
        <v>4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94">
        <f t="shared" si="0"/>
        <v>15</v>
      </c>
      <c r="AN22" s="133">
        <f t="shared" si="1"/>
        <v>501</v>
      </c>
    </row>
    <row r="23" spans="2:40" s="16" customFormat="1" ht="15.75" customHeight="1">
      <c r="B23" s="77">
        <v>11</v>
      </c>
      <c r="C23" s="123" t="s">
        <v>7</v>
      </c>
      <c r="D23" s="95"/>
      <c r="E23" s="17">
        <v>4</v>
      </c>
      <c r="F23" s="17"/>
      <c r="G23" s="17">
        <v>20</v>
      </c>
      <c r="H23" s="82">
        <v>30</v>
      </c>
      <c r="I23" s="37"/>
      <c r="J23" s="37">
        <v>20</v>
      </c>
      <c r="K23" s="37">
        <v>18</v>
      </c>
      <c r="L23" s="37">
        <v>18</v>
      </c>
      <c r="M23" s="37">
        <v>6</v>
      </c>
      <c r="N23" s="37">
        <v>36</v>
      </c>
      <c r="O23" s="37">
        <v>24</v>
      </c>
      <c r="P23" s="37">
        <v>12</v>
      </c>
      <c r="Q23" s="37">
        <v>12</v>
      </c>
      <c r="R23" s="37">
        <v>12</v>
      </c>
      <c r="S23" s="37">
        <v>18</v>
      </c>
      <c r="T23" s="37">
        <v>18</v>
      </c>
      <c r="U23" s="37">
        <v>18</v>
      </c>
      <c r="V23" s="37">
        <v>4</v>
      </c>
      <c r="W23" s="37">
        <v>39</v>
      </c>
      <c r="X23" s="37">
        <v>8</v>
      </c>
      <c r="Y23" s="37">
        <v>56</v>
      </c>
      <c r="Z23" s="37"/>
      <c r="AA23" s="37"/>
      <c r="AB23" s="37"/>
      <c r="AC23" s="37">
        <v>22</v>
      </c>
      <c r="AD23" s="37"/>
      <c r="AE23" s="37">
        <v>25</v>
      </c>
      <c r="AF23" s="37"/>
      <c r="AG23" s="37"/>
      <c r="AH23" s="37"/>
      <c r="AI23" s="37"/>
      <c r="AJ23" s="37">
        <v>24</v>
      </c>
      <c r="AK23" s="37">
        <v>18</v>
      </c>
      <c r="AL23" s="37"/>
      <c r="AM23" s="94">
        <f t="shared" si="0"/>
        <v>23</v>
      </c>
      <c r="AN23" s="133">
        <f t="shared" si="1"/>
        <v>462</v>
      </c>
    </row>
    <row r="24" spans="2:40" s="16" customFormat="1" ht="15.75" customHeight="1">
      <c r="B24" s="77">
        <v>12</v>
      </c>
      <c r="C24" s="123" t="s">
        <v>39</v>
      </c>
      <c r="D24" s="95"/>
      <c r="E24" s="17">
        <v>8</v>
      </c>
      <c r="F24" s="17"/>
      <c r="G24" s="17">
        <v>42</v>
      </c>
      <c r="H24" s="82">
        <v>20</v>
      </c>
      <c r="I24" s="37"/>
      <c r="J24" s="37">
        <v>30</v>
      </c>
      <c r="K24" s="37">
        <v>18</v>
      </c>
      <c r="L24" s="37">
        <v>36</v>
      </c>
      <c r="M24" s="37">
        <v>12</v>
      </c>
      <c r="N24" s="37">
        <v>18</v>
      </c>
      <c r="O24" s="37"/>
      <c r="P24" s="37">
        <v>12</v>
      </c>
      <c r="Q24" s="37"/>
      <c r="R24" s="37">
        <v>12</v>
      </c>
      <c r="S24" s="37">
        <v>9</v>
      </c>
      <c r="T24" s="37">
        <v>18</v>
      </c>
      <c r="U24" s="37">
        <v>18</v>
      </c>
      <c r="V24" s="37"/>
      <c r="W24" s="37">
        <v>42</v>
      </c>
      <c r="X24" s="37"/>
      <c r="Y24" s="37">
        <v>6</v>
      </c>
      <c r="Z24" s="37"/>
      <c r="AA24" s="37"/>
      <c r="AB24" s="37"/>
      <c r="AC24" s="37"/>
      <c r="AD24" s="37"/>
      <c r="AE24" s="37">
        <v>23</v>
      </c>
      <c r="AF24" s="37">
        <v>60</v>
      </c>
      <c r="AG24" s="37"/>
      <c r="AH24" s="37"/>
      <c r="AI24" s="37"/>
      <c r="AJ24" s="37"/>
      <c r="AK24" s="37"/>
      <c r="AL24" s="37"/>
      <c r="AM24" s="94">
        <f t="shared" si="0"/>
        <v>17</v>
      </c>
      <c r="AN24" s="133">
        <f t="shared" si="1"/>
        <v>384</v>
      </c>
    </row>
    <row r="25" spans="2:40" s="16" customFormat="1" ht="15.75" customHeight="1">
      <c r="B25" s="77">
        <v>13</v>
      </c>
      <c r="C25" s="144" t="s">
        <v>8</v>
      </c>
      <c r="D25" s="95"/>
      <c r="E25" s="31">
        <v>8</v>
      </c>
      <c r="F25" s="31"/>
      <c r="G25" s="31"/>
      <c r="H25" s="85">
        <v>42</v>
      </c>
      <c r="I25" s="38"/>
      <c r="J25" s="38">
        <v>80</v>
      </c>
      <c r="K25" s="38"/>
      <c r="L25" s="38"/>
      <c r="M25" s="38">
        <v>12</v>
      </c>
      <c r="N25" s="38"/>
      <c r="O25" s="38">
        <v>24</v>
      </c>
      <c r="P25" s="38"/>
      <c r="Q25" s="38">
        <v>12</v>
      </c>
      <c r="R25" s="38">
        <v>24</v>
      </c>
      <c r="S25" s="38">
        <v>36</v>
      </c>
      <c r="T25" s="38"/>
      <c r="U25" s="38"/>
      <c r="V25" s="38">
        <v>4</v>
      </c>
      <c r="W25" s="38"/>
      <c r="X25" s="38">
        <v>4</v>
      </c>
      <c r="Y25" s="38"/>
      <c r="Z25" s="38"/>
      <c r="AA25" s="38"/>
      <c r="AB25" s="38"/>
      <c r="AC25" s="38">
        <v>22</v>
      </c>
      <c r="AD25" s="38"/>
      <c r="AE25" s="38"/>
      <c r="AF25" s="38"/>
      <c r="AG25" s="38"/>
      <c r="AH25" s="38"/>
      <c r="AI25" s="38">
        <v>100</v>
      </c>
      <c r="AJ25" s="38"/>
      <c r="AK25" s="38"/>
      <c r="AL25" s="38"/>
      <c r="AM25" s="94">
        <f t="shared" si="0"/>
        <v>12</v>
      </c>
      <c r="AN25" s="133">
        <f t="shared" si="1"/>
        <v>368</v>
      </c>
    </row>
    <row r="26" spans="2:40" s="16" customFormat="1" ht="15.75" customHeight="1">
      <c r="B26" s="77">
        <v>14</v>
      </c>
      <c r="C26" s="122" t="s">
        <v>87</v>
      </c>
      <c r="D26" s="96"/>
      <c r="E26" s="21"/>
      <c r="F26" s="21"/>
      <c r="G26" s="21"/>
      <c r="H26" s="83"/>
      <c r="I26" s="33"/>
      <c r="J26" s="33"/>
      <c r="K26" s="33"/>
      <c r="L26" s="33"/>
      <c r="M26" s="33"/>
      <c r="N26" s="33"/>
      <c r="O26" s="33"/>
      <c r="P26" s="33"/>
      <c r="Q26" s="33">
        <v>48</v>
      </c>
      <c r="R26" s="33">
        <v>12</v>
      </c>
      <c r="S26" s="33">
        <v>18</v>
      </c>
      <c r="T26" s="33">
        <v>18</v>
      </c>
      <c r="U26" s="33">
        <v>18</v>
      </c>
      <c r="V26" s="33">
        <v>8</v>
      </c>
      <c r="W26" s="33"/>
      <c r="X26" s="33">
        <v>8</v>
      </c>
      <c r="Y26" s="33">
        <v>22</v>
      </c>
      <c r="Z26" s="33"/>
      <c r="AA26" s="33">
        <v>22</v>
      </c>
      <c r="AB26" s="33"/>
      <c r="AC26" s="33"/>
      <c r="AD26" s="33">
        <v>40</v>
      </c>
      <c r="AE26" s="33">
        <v>80</v>
      </c>
      <c r="AF26" s="33"/>
      <c r="AG26" s="33"/>
      <c r="AH26" s="33"/>
      <c r="AI26" s="33"/>
      <c r="AJ26" s="33"/>
      <c r="AK26" s="33"/>
      <c r="AL26" s="33"/>
      <c r="AM26" s="94">
        <f>COUNTIF(E26:AL26,"&gt;0")</f>
        <v>11</v>
      </c>
      <c r="AN26" s="133">
        <f>SUM(E26:AL26)</f>
        <v>294</v>
      </c>
    </row>
    <row r="27" spans="2:40" s="16" customFormat="1" ht="15.75" customHeight="1">
      <c r="B27" s="77">
        <v>15</v>
      </c>
      <c r="C27" s="124" t="s">
        <v>62</v>
      </c>
      <c r="D27" s="95"/>
      <c r="E27" s="17"/>
      <c r="F27" s="17">
        <v>80</v>
      </c>
      <c r="G27" s="17"/>
      <c r="H27" s="82"/>
      <c r="I27" s="37"/>
      <c r="J27" s="37"/>
      <c r="K27" s="37"/>
      <c r="L27" s="37"/>
      <c r="M27" s="37"/>
      <c r="N27" s="37"/>
      <c r="O27" s="37"/>
      <c r="P27" s="37"/>
      <c r="Q27" s="37"/>
      <c r="R27" s="37">
        <v>80</v>
      </c>
      <c r="S27" s="37"/>
      <c r="T27" s="37"/>
      <c r="U27" s="37"/>
      <c r="V27" s="37">
        <v>8</v>
      </c>
      <c r="W27" s="37"/>
      <c r="X27" s="37">
        <v>4</v>
      </c>
      <c r="Y27" s="37"/>
      <c r="Z27" s="37"/>
      <c r="AA27" s="37"/>
      <c r="AB27" s="37"/>
      <c r="AC27" s="37">
        <v>40</v>
      </c>
      <c r="AD27" s="37"/>
      <c r="AE27" s="37"/>
      <c r="AF27" s="37"/>
      <c r="AG27" s="37"/>
      <c r="AH27" s="37">
        <v>70</v>
      </c>
      <c r="AI27" s="37"/>
      <c r="AJ27" s="37"/>
      <c r="AK27" s="37"/>
      <c r="AL27" s="37"/>
      <c r="AM27" s="94">
        <f>COUNTIF(E27:AL27,"&gt;0")</f>
        <v>6</v>
      </c>
      <c r="AN27" s="133">
        <f>SUM(E27:AL27)</f>
        <v>282</v>
      </c>
    </row>
    <row r="28" spans="2:40" s="16" customFormat="1" ht="15.75" customHeight="1">
      <c r="B28" s="77">
        <v>16</v>
      </c>
      <c r="C28" s="122" t="s">
        <v>68</v>
      </c>
      <c r="D28" s="95"/>
      <c r="E28" s="21"/>
      <c r="F28" s="21"/>
      <c r="G28" s="21">
        <v>20</v>
      </c>
      <c r="H28" s="83">
        <v>30</v>
      </c>
      <c r="I28" s="33"/>
      <c r="J28" s="33">
        <v>30</v>
      </c>
      <c r="K28" s="33"/>
      <c r="L28" s="33"/>
      <c r="M28" s="33">
        <v>6</v>
      </c>
      <c r="N28" s="33">
        <v>9</v>
      </c>
      <c r="O28" s="33"/>
      <c r="P28" s="33">
        <v>12</v>
      </c>
      <c r="Q28" s="33"/>
      <c r="R28" s="33">
        <v>12</v>
      </c>
      <c r="S28" s="33">
        <v>18</v>
      </c>
      <c r="T28" s="33">
        <v>18</v>
      </c>
      <c r="U28" s="33">
        <v>9</v>
      </c>
      <c r="V28" s="33"/>
      <c r="W28" s="33"/>
      <c r="X28" s="33"/>
      <c r="Y28" s="33">
        <v>6</v>
      </c>
      <c r="Z28" s="33">
        <v>39</v>
      </c>
      <c r="AA28" s="33"/>
      <c r="AB28" s="33"/>
      <c r="AC28" s="33"/>
      <c r="AD28" s="33"/>
      <c r="AE28" s="33"/>
      <c r="AF28" s="33">
        <v>36</v>
      </c>
      <c r="AG28" s="33"/>
      <c r="AH28" s="33"/>
      <c r="AI28" s="33"/>
      <c r="AJ28" s="33">
        <v>12</v>
      </c>
      <c r="AK28" s="33">
        <v>18</v>
      </c>
      <c r="AL28" s="33"/>
      <c r="AM28" s="94">
        <f t="shared" si="0"/>
        <v>15</v>
      </c>
      <c r="AN28" s="133">
        <f t="shared" si="1"/>
        <v>275</v>
      </c>
    </row>
    <row r="29" spans="2:40" s="16" customFormat="1" ht="15.75" customHeight="1">
      <c r="B29" s="77">
        <v>17</v>
      </c>
      <c r="C29" s="139" t="s">
        <v>81</v>
      </c>
      <c r="D29" s="96"/>
      <c r="E29" s="21"/>
      <c r="F29" s="21"/>
      <c r="G29" s="21"/>
      <c r="H29" s="86"/>
      <c r="I29" s="33"/>
      <c r="J29" s="33"/>
      <c r="K29" s="33"/>
      <c r="L29" s="33"/>
      <c r="M29" s="57">
        <v>12</v>
      </c>
      <c r="N29" s="57">
        <v>9</v>
      </c>
      <c r="O29" s="57"/>
      <c r="P29" s="57">
        <v>12</v>
      </c>
      <c r="Q29" s="57"/>
      <c r="R29" s="57"/>
      <c r="S29" s="57"/>
      <c r="T29" s="57"/>
      <c r="U29" s="57">
        <v>9</v>
      </c>
      <c r="V29" s="57"/>
      <c r="W29" s="57"/>
      <c r="X29" s="57"/>
      <c r="Y29" s="57">
        <v>22</v>
      </c>
      <c r="Z29" s="57">
        <v>39</v>
      </c>
      <c r="AA29" s="57"/>
      <c r="AB29" s="57"/>
      <c r="AC29" s="57">
        <v>40</v>
      </c>
      <c r="AD29" s="57">
        <v>3</v>
      </c>
      <c r="AE29" s="57"/>
      <c r="AF29" s="57">
        <v>39</v>
      </c>
      <c r="AG29" s="57">
        <v>6</v>
      </c>
      <c r="AH29" s="57">
        <v>8</v>
      </c>
      <c r="AI29" s="57"/>
      <c r="AJ29" s="57">
        <v>24</v>
      </c>
      <c r="AK29" s="57">
        <v>36</v>
      </c>
      <c r="AL29" s="57"/>
      <c r="AM29" s="94">
        <f t="shared" si="0"/>
        <v>13</v>
      </c>
      <c r="AN29" s="133">
        <f t="shared" si="1"/>
        <v>259</v>
      </c>
    </row>
    <row r="30" spans="2:40" s="16" customFormat="1" ht="15.75" customHeight="1">
      <c r="B30" s="77">
        <v>18</v>
      </c>
      <c r="C30" s="136" t="s">
        <v>82</v>
      </c>
      <c r="D30" s="96"/>
      <c r="E30" s="21"/>
      <c r="F30" s="21"/>
      <c r="G30" s="21"/>
      <c r="H30" s="83"/>
      <c r="I30" s="33"/>
      <c r="J30" s="33"/>
      <c r="K30" s="33"/>
      <c r="L30" s="33"/>
      <c r="M30" s="33">
        <v>24</v>
      </c>
      <c r="N30" s="33">
        <v>9</v>
      </c>
      <c r="O30" s="33"/>
      <c r="P30" s="33"/>
      <c r="Q30" s="33"/>
      <c r="R30" s="33">
        <v>12</v>
      </c>
      <c r="S30" s="33"/>
      <c r="T30" s="33">
        <v>36</v>
      </c>
      <c r="U30" s="33">
        <v>9</v>
      </c>
      <c r="V30" s="33"/>
      <c r="W30" s="33">
        <v>42</v>
      </c>
      <c r="X30" s="33"/>
      <c r="Y30" s="33"/>
      <c r="Z30" s="33"/>
      <c r="AA30" s="33"/>
      <c r="AB30" s="33"/>
      <c r="AC30" s="33"/>
      <c r="AD30" s="33"/>
      <c r="AE30" s="33">
        <v>30</v>
      </c>
      <c r="AF30" s="33">
        <v>39</v>
      </c>
      <c r="AG30" s="33"/>
      <c r="AH30" s="33"/>
      <c r="AI30" s="33"/>
      <c r="AJ30" s="33">
        <v>12</v>
      </c>
      <c r="AK30" s="33">
        <v>18</v>
      </c>
      <c r="AL30" s="33"/>
      <c r="AM30" s="94">
        <f t="shared" si="0"/>
        <v>10</v>
      </c>
      <c r="AN30" s="133">
        <f t="shared" si="1"/>
        <v>231</v>
      </c>
    </row>
    <row r="31" spans="2:40" s="16" customFormat="1" ht="15.75" customHeight="1">
      <c r="B31" s="77">
        <v>19</v>
      </c>
      <c r="C31" s="126" t="s">
        <v>33</v>
      </c>
      <c r="D31" s="95"/>
      <c r="E31" s="17">
        <v>4</v>
      </c>
      <c r="F31" s="17"/>
      <c r="G31" s="17"/>
      <c r="H31" s="82"/>
      <c r="I31" s="37"/>
      <c r="J31" s="37">
        <v>30</v>
      </c>
      <c r="K31" s="37">
        <v>36</v>
      </c>
      <c r="L31" s="37"/>
      <c r="M31" s="37"/>
      <c r="N31" s="37">
        <v>9</v>
      </c>
      <c r="O31" s="37">
        <v>12</v>
      </c>
      <c r="P31" s="37">
        <v>6</v>
      </c>
      <c r="Q31" s="37"/>
      <c r="R31" s="37">
        <v>12</v>
      </c>
      <c r="S31" s="37">
        <v>9</v>
      </c>
      <c r="T31" s="37">
        <v>9</v>
      </c>
      <c r="U31" s="37"/>
      <c r="V31" s="37"/>
      <c r="W31" s="37">
        <v>60</v>
      </c>
      <c r="X31" s="37">
        <v>4</v>
      </c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>
        <v>12</v>
      </c>
      <c r="AK31" s="37"/>
      <c r="AL31" s="37"/>
      <c r="AM31" s="94">
        <f t="shared" si="0"/>
        <v>12</v>
      </c>
      <c r="AN31" s="133">
        <f t="shared" si="1"/>
        <v>203</v>
      </c>
    </row>
    <row r="32" spans="2:40" s="16" customFormat="1" ht="15.75" customHeight="1">
      <c r="B32" s="77">
        <v>20</v>
      </c>
      <c r="C32" s="122" t="s">
        <v>88</v>
      </c>
      <c r="D32" s="96"/>
      <c r="E32" s="21"/>
      <c r="F32" s="21"/>
      <c r="G32" s="21"/>
      <c r="H32" s="83"/>
      <c r="I32" s="33"/>
      <c r="J32" s="33"/>
      <c r="K32" s="33"/>
      <c r="L32" s="33"/>
      <c r="M32" s="33"/>
      <c r="N32" s="33"/>
      <c r="O32" s="33"/>
      <c r="P32" s="33"/>
      <c r="Q32" s="33"/>
      <c r="R32" s="33">
        <v>48</v>
      </c>
      <c r="S32" s="33">
        <v>18</v>
      </c>
      <c r="T32" s="33">
        <v>36</v>
      </c>
      <c r="U32" s="33"/>
      <c r="V32" s="33"/>
      <c r="W32" s="33"/>
      <c r="X32" s="33"/>
      <c r="Y32" s="33">
        <v>40</v>
      </c>
      <c r="Z32" s="33">
        <v>36</v>
      </c>
      <c r="AA32" s="33"/>
      <c r="AB32" s="33"/>
      <c r="AC32" s="33"/>
      <c r="AD32" s="33"/>
      <c r="AE32" s="33"/>
      <c r="AF32" s="33"/>
      <c r="AG32" s="33"/>
      <c r="AH32" s="33"/>
      <c r="AI32" s="33"/>
      <c r="AJ32" s="33">
        <v>24</v>
      </c>
      <c r="AK32" s="33"/>
      <c r="AL32" s="33"/>
      <c r="AM32" s="94">
        <f t="shared" si="0"/>
        <v>6</v>
      </c>
      <c r="AN32" s="133">
        <f t="shared" si="1"/>
        <v>202</v>
      </c>
    </row>
    <row r="33" spans="2:40" s="16" customFormat="1" ht="15.75" customHeight="1">
      <c r="B33" s="77">
        <v>21</v>
      </c>
      <c r="C33" s="123" t="s">
        <v>40</v>
      </c>
      <c r="D33" s="95"/>
      <c r="E33" s="17"/>
      <c r="F33" s="17"/>
      <c r="G33" s="17">
        <v>30</v>
      </c>
      <c r="H33" s="82">
        <v>30</v>
      </c>
      <c r="I33" s="37"/>
      <c r="J33" s="37">
        <v>20</v>
      </c>
      <c r="K33" s="37">
        <v>18</v>
      </c>
      <c r="L33" s="37"/>
      <c r="M33" s="37">
        <v>12</v>
      </c>
      <c r="N33" s="37">
        <v>36</v>
      </c>
      <c r="O33" s="37"/>
      <c r="P33" s="37"/>
      <c r="Q33" s="37"/>
      <c r="R33" s="37"/>
      <c r="S33" s="37"/>
      <c r="T33" s="37">
        <v>18</v>
      </c>
      <c r="U33" s="37">
        <v>18</v>
      </c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>
        <v>12</v>
      </c>
      <c r="AK33" s="37"/>
      <c r="AL33" s="37"/>
      <c r="AM33" s="94">
        <f t="shared" si="0"/>
        <v>9</v>
      </c>
      <c r="AN33" s="133">
        <f t="shared" si="1"/>
        <v>194</v>
      </c>
    </row>
    <row r="34" spans="2:40" s="16" customFormat="1" ht="15.75" customHeight="1">
      <c r="B34" s="77">
        <v>22</v>
      </c>
      <c r="C34" s="126" t="s">
        <v>55</v>
      </c>
      <c r="D34" s="95"/>
      <c r="E34" s="21">
        <v>4</v>
      </c>
      <c r="F34" s="21"/>
      <c r="G34" s="21"/>
      <c r="H34" s="83"/>
      <c r="I34" s="33">
        <v>22</v>
      </c>
      <c r="J34" s="33">
        <v>20</v>
      </c>
      <c r="K34" s="33">
        <v>18</v>
      </c>
      <c r="L34" s="33"/>
      <c r="M34" s="33"/>
      <c r="N34" s="33">
        <v>9</v>
      </c>
      <c r="O34" s="33"/>
      <c r="P34" s="33"/>
      <c r="Q34" s="33"/>
      <c r="R34" s="33">
        <v>12</v>
      </c>
      <c r="S34" s="33"/>
      <c r="T34" s="33"/>
      <c r="U34" s="33">
        <v>9</v>
      </c>
      <c r="V34" s="33"/>
      <c r="W34" s="33"/>
      <c r="X34" s="33"/>
      <c r="Y34" s="33"/>
      <c r="Z34" s="33"/>
      <c r="AA34" s="33"/>
      <c r="AB34" s="33">
        <v>22</v>
      </c>
      <c r="AC34" s="33"/>
      <c r="AD34" s="33"/>
      <c r="AE34" s="33"/>
      <c r="AF34" s="33">
        <v>39</v>
      </c>
      <c r="AG34" s="33"/>
      <c r="AH34" s="33"/>
      <c r="AI34" s="33"/>
      <c r="AJ34" s="33">
        <v>12</v>
      </c>
      <c r="AK34" s="33"/>
      <c r="AL34" s="33"/>
      <c r="AM34" s="94">
        <f>COUNTIF(E34:AL34,"&gt;0")</f>
        <v>10</v>
      </c>
      <c r="AN34" s="133">
        <f>SUM(E34:AL34)</f>
        <v>167</v>
      </c>
    </row>
    <row r="35" spans="2:40" s="16" customFormat="1" ht="15.75" customHeight="1">
      <c r="B35" s="77">
        <v>23</v>
      </c>
      <c r="C35" s="122" t="s">
        <v>50</v>
      </c>
      <c r="D35" s="96"/>
      <c r="E35" s="21">
        <v>8</v>
      </c>
      <c r="F35" s="21"/>
      <c r="G35" s="21">
        <v>20</v>
      </c>
      <c r="H35" s="83">
        <v>20</v>
      </c>
      <c r="I35" s="33"/>
      <c r="J35" s="33"/>
      <c r="K35" s="33"/>
      <c r="L35" s="33">
        <v>36</v>
      </c>
      <c r="M35" s="33">
        <v>6</v>
      </c>
      <c r="N35" s="33">
        <v>18</v>
      </c>
      <c r="O35" s="33"/>
      <c r="P35" s="33">
        <v>12</v>
      </c>
      <c r="Q35" s="33"/>
      <c r="R35" s="33"/>
      <c r="S35" s="33"/>
      <c r="T35" s="33"/>
      <c r="U35" s="33">
        <v>18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>
        <v>18</v>
      </c>
      <c r="AL35" s="33"/>
      <c r="AM35" s="94">
        <f t="shared" si="0"/>
        <v>9</v>
      </c>
      <c r="AN35" s="133">
        <f t="shared" si="1"/>
        <v>156</v>
      </c>
    </row>
    <row r="36" spans="2:40" s="16" customFormat="1" ht="15.75" customHeight="1">
      <c r="B36" s="77">
        <v>24</v>
      </c>
      <c r="C36" s="122" t="s">
        <v>106</v>
      </c>
      <c r="D36" s="95"/>
      <c r="E36" s="17"/>
      <c r="F36" s="17"/>
      <c r="G36" s="17"/>
      <c r="H36" s="82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>
        <v>6</v>
      </c>
      <c r="AE36" s="37">
        <v>17</v>
      </c>
      <c r="AF36" s="37"/>
      <c r="AG36" s="37">
        <v>6</v>
      </c>
      <c r="AH36" s="37">
        <v>4</v>
      </c>
      <c r="AI36" s="37">
        <v>22</v>
      </c>
      <c r="AJ36" s="37">
        <v>24</v>
      </c>
      <c r="AK36" s="37">
        <v>36</v>
      </c>
      <c r="AL36" s="37">
        <v>12</v>
      </c>
      <c r="AM36" s="94">
        <f>COUNTIF(E36:AL36,"&gt;0")</f>
        <v>8</v>
      </c>
      <c r="AN36" s="155">
        <f>SUM(E36:AL36)</f>
        <v>127</v>
      </c>
    </row>
    <row r="37" spans="1:40" s="16" customFormat="1" ht="15.75" customHeight="1">
      <c r="A37" s="22"/>
      <c r="B37" s="78">
        <v>25</v>
      </c>
      <c r="C37" s="125" t="s">
        <v>29</v>
      </c>
      <c r="D37" s="95"/>
      <c r="E37" s="21"/>
      <c r="F37" s="21"/>
      <c r="G37" s="30">
        <v>20</v>
      </c>
      <c r="H37" s="84">
        <v>20</v>
      </c>
      <c r="I37" s="46"/>
      <c r="J37" s="46">
        <v>20</v>
      </c>
      <c r="K37" s="46"/>
      <c r="L37" s="46">
        <v>18</v>
      </c>
      <c r="M37" s="46">
        <v>6</v>
      </c>
      <c r="N37" s="46">
        <v>9</v>
      </c>
      <c r="O37" s="46"/>
      <c r="P37" s="46"/>
      <c r="Q37" s="46"/>
      <c r="R37" s="46">
        <v>6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>
        <v>6</v>
      </c>
      <c r="AF37" s="46"/>
      <c r="AG37" s="46"/>
      <c r="AH37" s="46"/>
      <c r="AI37" s="46"/>
      <c r="AJ37" s="46">
        <v>12</v>
      </c>
      <c r="AK37" s="46"/>
      <c r="AL37" s="46"/>
      <c r="AM37" s="94">
        <f t="shared" si="0"/>
        <v>9</v>
      </c>
      <c r="AN37" s="133">
        <f t="shared" si="1"/>
        <v>117</v>
      </c>
    </row>
    <row r="38" spans="2:40" s="16" customFormat="1" ht="15.75" customHeight="1">
      <c r="B38" s="79">
        <v>26</v>
      </c>
      <c r="C38" s="122" t="s">
        <v>89</v>
      </c>
      <c r="D38" s="96"/>
      <c r="E38" s="21"/>
      <c r="F38" s="21"/>
      <c r="G38" s="21"/>
      <c r="H38" s="83"/>
      <c r="I38" s="33"/>
      <c r="J38" s="33"/>
      <c r="K38" s="33"/>
      <c r="L38" s="33"/>
      <c r="M38" s="33"/>
      <c r="N38" s="33"/>
      <c r="O38" s="33"/>
      <c r="P38" s="33"/>
      <c r="Q38" s="33"/>
      <c r="R38" s="33">
        <v>12</v>
      </c>
      <c r="S38" s="33"/>
      <c r="T38" s="33"/>
      <c r="U38" s="33">
        <v>9</v>
      </c>
      <c r="V38" s="33">
        <v>4</v>
      </c>
      <c r="W38" s="33"/>
      <c r="X38" s="33"/>
      <c r="Y38" s="33">
        <v>22</v>
      </c>
      <c r="Z38" s="33"/>
      <c r="AA38" s="33"/>
      <c r="AB38" s="33"/>
      <c r="AC38" s="33"/>
      <c r="AD38" s="33"/>
      <c r="AE38" s="33">
        <v>20</v>
      </c>
      <c r="AF38" s="33">
        <v>36</v>
      </c>
      <c r="AG38" s="33"/>
      <c r="AH38" s="33"/>
      <c r="AI38" s="33"/>
      <c r="AJ38" s="33"/>
      <c r="AK38" s="33"/>
      <c r="AL38" s="33"/>
      <c r="AM38" s="94">
        <f t="shared" si="0"/>
        <v>6</v>
      </c>
      <c r="AN38" s="133">
        <f t="shared" si="1"/>
        <v>103</v>
      </c>
    </row>
    <row r="39" spans="2:40" s="16" customFormat="1" ht="15.75" customHeight="1">
      <c r="B39" s="79">
        <v>27</v>
      </c>
      <c r="C39" s="122" t="s">
        <v>76</v>
      </c>
      <c r="D39" s="96"/>
      <c r="E39" s="28"/>
      <c r="F39" s="28"/>
      <c r="G39" s="28"/>
      <c r="H39" s="87"/>
      <c r="I39" s="74"/>
      <c r="J39" s="74"/>
      <c r="K39" s="74"/>
      <c r="L39" s="74"/>
      <c r="M39" s="33">
        <v>6</v>
      </c>
      <c r="N39" s="33">
        <v>9</v>
      </c>
      <c r="O39" s="33"/>
      <c r="P39" s="33">
        <v>6</v>
      </c>
      <c r="Q39" s="33"/>
      <c r="R39" s="33">
        <v>12</v>
      </c>
      <c r="S39" s="33"/>
      <c r="T39" s="33"/>
      <c r="U39" s="33">
        <v>9</v>
      </c>
      <c r="V39" s="33"/>
      <c r="W39" s="33"/>
      <c r="X39" s="33"/>
      <c r="Y39" s="33">
        <v>6</v>
      </c>
      <c r="Z39" s="33"/>
      <c r="AA39" s="33"/>
      <c r="AB39" s="33"/>
      <c r="AC39" s="33"/>
      <c r="AD39" s="33"/>
      <c r="AE39" s="33">
        <v>12</v>
      </c>
      <c r="AF39" s="33">
        <v>39</v>
      </c>
      <c r="AG39" s="33"/>
      <c r="AH39" s="33"/>
      <c r="AI39" s="33"/>
      <c r="AJ39" s="33"/>
      <c r="AK39" s="33"/>
      <c r="AL39" s="33"/>
      <c r="AM39" s="94">
        <f t="shared" si="0"/>
        <v>8</v>
      </c>
      <c r="AN39" s="133">
        <f t="shared" si="1"/>
        <v>99</v>
      </c>
    </row>
    <row r="40" spans="2:40" s="16" customFormat="1" ht="15.75" customHeight="1">
      <c r="B40" s="79">
        <v>28</v>
      </c>
      <c r="C40" s="122" t="s">
        <v>80</v>
      </c>
      <c r="D40" s="96"/>
      <c r="E40" s="21"/>
      <c r="F40" s="21"/>
      <c r="G40" s="21"/>
      <c r="H40" s="21"/>
      <c r="I40" s="21"/>
      <c r="J40" s="21"/>
      <c r="K40" s="33"/>
      <c r="L40" s="33"/>
      <c r="M40" s="33"/>
      <c r="N40" s="33"/>
      <c r="O40" s="33">
        <v>12</v>
      </c>
      <c r="P40" s="21"/>
      <c r="Q40" s="83">
        <v>12</v>
      </c>
      <c r="R40" s="33">
        <v>6</v>
      </c>
      <c r="S40" s="33"/>
      <c r="T40" s="21"/>
      <c r="U40" s="83"/>
      <c r="V40" s="33">
        <v>8</v>
      </c>
      <c r="W40" s="21"/>
      <c r="X40" s="33">
        <v>4</v>
      </c>
      <c r="Y40" s="21"/>
      <c r="Z40" s="21"/>
      <c r="AA40" s="21"/>
      <c r="AB40" s="21"/>
      <c r="AC40" s="83"/>
      <c r="AD40" s="21"/>
      <c r="AE40" s="21">
        <v>27</v>
      </c>
      <c r="AF40" s="21"/>
      <c r="AG40" s="21"/>
      <c r="AH40" s="21"/>
      <c r="AI40" s="21"/>
      <c r="AJ40" s="21">
        <v>12</v>
      </c>
      <c r="AK40" s="21"/>
      <c r="AL40" s="181"/>
      <c r="AM40" s="94">
        <f t="shared" si="0"/>
        <v>7</v>
      </c>
      <c r="AN40" s="133">
        <f t="shared" si="1"/>
        <v>81</v>
      </c>
    </row>
    <row r="41" spans="2:40" s="16" customFormat="1" ht="15.75" customHeight="1">
      <c r="B41" s="79">
        <v>29</v>
      </c>
      <c r="C41" s="126" t="s">
        <v>71</v>
      </c>
      <c r="D41" s="96"/>
      <c r="E41" s="21"/>
      <c r="F41" s="21"/>
      <c r="G41" s="21"/>
      <c r="H41" s="83">
        <v>20</v>
      </c>
      <c r="I41" s="33"/>
      <c r="J41" s="33">
        <v>20</v>
      </c>
      <c r="K41" s="33">
        <v>18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94">
        <f t="shared" si="0"/>
        <v>3</v>
      </c>
      <c r="AN41" s="133">
        <f t="shared" si="1"/>
        <v>58</v>
      </c>
    </row>
    <row r="42" spans="2:40" s="16" customFormat="1" ht="15.75" customHeight="1">
      <c r="B42" s="79">
        <v>30</v>
      </c>
      <c r="C42" s="127" t="s">
        <v>53</v>
      </c>
      <c r="D42" s="96"/>
      <c r="E42" s="17">
        <v>4</v>
      </c>
      <c r="F42" s="17"/>
      <c r="G42" s="17"/>
      <c r="H42" s="82"/>
      <c r="I42" s="37">
        <v>22</v>
      </c>
      <c r="J42" s="37"/>
      <c r="K42" s="37"/>
      <c r="L42" s="37"/>
      <c r="M42" s="37"/>
      <c r="N42" s="37">
        <v>18</v>
      </c>
      <c r="O42" s="37"/>
      <c r="P42" s="37"/>
      <c r="Q42" s="37"/>
      <c r="R42" s="37"/>
      <c r="S42" s="37">
        <v>9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94">
        <f t="shared" si="0"/>
        <v>4</v>
      </c>
      <c r="AN42" s="133">
        <f t="shared" si="1"/>
        <v>53</v>
      </c>
    </row>
    <row r="43" spans="2:40" s="16" customFormat="1" ht="15.75" customHeight="1">
      <c r="B43" s="79">
        <v>31</v>
      </c>
      <c r="C43" s="128" t="s">
        <v>49</v>
      </c>
      <c r="D43" s="96"/>
      <c r="E43" s="21">
        <v>8</v>
      </c>
      <c r="F43" s="21"/>
      <c r="G43" s="21"/>
      <c r="H43" s="83"/>
      <c r="I43" s="33"/>
      <c r="J43" s="33"/>
      <c r="K43" s="33"/>
      <c r="L43" s="33"/>
      <c r="M43" s="33"/>
      <c r="N43" s="33">
        <v>36</v>
      </c>
      <c r="O43" s="33"/>
      <c r="P43" s="33"/>
      <c r="Q43" s="33"/>
      <c r="R43" s="33"/>
      <c r="S43" s="33"/>
      <c r="T43" s="33"/>
      <c r="U43" s="33"/>
      <c r="V43" s="33">
        <v>8</v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94">
        <f t="shared" si="0"/>
        <v>3</v>
      </c>
      <c r="AN43" s="133">
        <f t="shared" si="1"/>
        <v>52</v>
      </c>
    </row>
    <row r="44" spans="2:40" s="16" customFormat="1" ht="15.75" customHeight="1">
      <c r="B44" s="79">
        <v>32</v>
      </c>
      <c r="C44" s="151" t="s">
        <v>99</v>
      </c>
      <c r="D44" s="96"/>
      <c r="E44" s="21"/>
      <c r="F44" s="21"/>
      <c r="G44" s="21"/>
      <c r="H44" s="8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>
        <v>36</v>
      </c>
      <c r="V44" s="33">
        <v>4</v>
      </c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94">
        <f t="shared" si="0"/>
        <v>2</v>
      </c>
      <c r="AN44" s="155">
        <f t="shared" si="1"/>
        <v>40</v>
      </c>
    </row>
    <row r="45" spans="2:40" s="16" customFormat="1" ht="15.75" customHeight="1">
      <c r="B45" s="79">
        <v>33</v>
      </c>
      <c r="C45" s="150" t="s">
        <v>78</v>
      </c>
      <c r="D45" s="96"/>
      <c r="E45" s="152"/>
      <c r="F45" s="152"/>
      <c r="G45" s="152"/>
      <c r="H45" s="154"/>
      <c r="I45" s="153"/>
      <c r="J45" s="153"/>
      <c r="K45" s="153"/>
      <c r="L45" s="153">
        <v>18</v>
      </c>
      <c r="M45" s="153"/>
      <c r="N45" s="153"/>
      <c r="O45" s="153"/>
      <c r="P45" s="153">
        <v>6</v>
      </c>
      <c r="Q45" s="153"/>
      <c r="R45" s="153"/>
      <c r="S45" s="153"/>
      <c r="T45" s="153"/>
      <c r="U45" s="153">
        <v>9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17">
        <f t="shared" si="0"/>
        <v>3</v>
      </c>
      <c r="AN45" s="133">
        <f t="shared" si="1"/>
        <v>33</v>
      </c>
    </row>
    <row r="46" spans="2:40" s="16" customFormat="1" ht="15.75" customHeight="1">
      <c r="B46" s="79">
        <v>34</v>
      </c>
      <c r="C46" s="122" t="s">
        <v>96</v>
      </c>
      <c r="D46" s="95"/>
      <c r="E46" s="17"/>
      <c r="F46" s="17"/>
      <c r="G46" s="17"/>
      <c r="H46" s="82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>
        <v>4</v>
      </c>
      <c r="W46" s="37"/>
      <c r="X46" s="37"/>
      <c r="Y46" s="37"/>
      <c r="Z46" s="37"/>
      <c r="AA46" s="37"/>
      <c r="AB46" s="37">
        <v>22</v>
      </c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147">
        <f t="shared" si="0"/>
        <v>2</v>
      </c>
      <c r="AN46" s="149">
        <f t="shared" si="1"/>
        <v>26</v>
      </c>
    </row>
    <row r="47" spans="2:40" s="16" customFormat="1" ht="15.75" customHeight="1">
      <c r="B47" s="79">
        <v>35</v>
      </c>
      <c r="C47" s="188" t="s">
        <v>97</v>
      </c>
      <c r="D47" s="95"/>
      <c r="E47" s="17"/>
      <c r="F47" s="17"/>
      <c r="G47" s="17"/>
      <c r="H47" s="82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>
        <v>4</v>
      </c>
      <c r="W47" s="37"/>
      <c r="X47" s="37"/>
      <c r="Y47" s="37"/>
      <c r="Z47" s="37"/>
      <c r="AA47" s="37"/>
      <c r="AB47" s="37">
        <v>22</v>
      </c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94">
        <f t="shared" si="0"/>
        <v>2</v>
      </c>
      <c r="AN47" s="155">
        <f t="shared" si="1"/>
        <v>26</v>
      </c>
    </row>
    <row r="48" spans="2:40" s="16" customFormat="1" ht="15.75" customHeight="1">
      <c r="B48" s="189">
        <v>36</v>
      </c>
      <c r="C48" s="106" t="s">
        <v>107</v>
      </c>
      <c r="D48" s="190"/>
      <c r="E48" s="192"/>
      <c r="F48" s="192"/>
      <c r="G48" s="192"/>
      <c r="H48" s="193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>
        <v>22</v>
      </c>
      <c r="AF48" s="191"/>
      <c r="AG48" s="191"/>
      <c r="AH48" s="191"/>
      <c r="AI48" s="191"/>
      <c r="AJ48" s="191"/>
      <c r="AK48" s="191"/>
      <c r="AL48" s="191"/>
      <c r="AM48" s="194">
        <f t="shared" si="0"/>
        <v>1</v>
      </c>
      <c r="AN48" s="133">
        <f t="shared" si="1"/>
        <v>22</v>
      </c>
    </row>
    <row r="49" spans="2:40" s="16" customFormat="1" ht="15.75" customHeight="1">
      <c r="B49" s="79">
        <v>37</v>
      </c>
      <c r="C49" s="127" t="s">
        <v>58</v>
      </c>
      <c r="D49" s="96"/>
      <c r="E49" s="17">
        <v>4</v>
      </c>
      <c r="F49" s="17"/>
      <c r="G49" s="17"/>
      <c r="H49" s="82"/>
      <c r="I49" s="37">
        <v>3</v>
      </c>
      <c r="J49" s="37"/>
      <c r="K49" s="37"/>
      <c r="L49" s="37"/>
      <c r="M49" s="37"/>
      <c r="N49" s="37"/>
      <c r="O49" s="37"/>
      <c r="P49" s="37"/>
      <c r="Q49" s="37"/>
      <c r="R49" s="37">
        <v>6</v>
      </c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94">
        <f t="shared" si="0"/>
        <v>3</v>
      </c>
      <c r="AN49" s="133">
        <f t="shared" si="1"/>
        <v>13</v>
      </c>
    </row>
    <row r="50" spans="2:40" s="16" customFormat="1" ht="15">
      <c r="B50" s="79">
        <v>38</v>
      </c>
      <c r="C50" s="129" t="s">
        <v>93</v>
      </c>
      <c r="D50" s="96"/>
      <c r="E50" s="21"/>
      <c r="F50" s="21"/>
      <c r="G50" s="21"/>
      <c r="H50" s="83"/>
      <c r="I50" s="33"/>
      <c r="J50" s="33"/>
      <c r="K50" s="33"/>
      <c r="L50" s="33"/>
      <c r="M50" s="33"/>
      <c r="N50" s="33"/>
      <c r="O50" s="33"/>
      <c r="P50" s="33"/>
      <c r="Q50" s="33"/>
      <c r="R50" s="33">
        <v>12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94">
        <f t="shared" si="0"/>
        <v>1</v>
      </c>
      <c r="AN50" s="133">
        <f t="shared" si="1"/>
        <v>12</v>
      </c>
    </row>
    <row r="51" spans="2:40" s="16" customFormat="1" ht="15">
      <c r="B51" s="79">
        <v>39</v>
      </c>
      <c r="C51" s="129" t="s">
        <v>52</v>
      </c>
      <c r="D51" s="96"/>
      <c r="E51" s="17">
        <v>4</v>
      </c>
      <c r="F51" s="17"/>
      <c r="G51" s="17"/>
      <c r="H51" s="82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94">
        <f t="shared" si="0"/>
        <v>1</v>
      </c>
      <c r="AN51" s="133">
        <f t="shared" si="1"/>
        <v>4</v>
      </c>
    </row>
    <row r="52" spans="2:40" s="16" customFormat="1" ht="15.75" customHeight="1">
      <c r="B52" s="79">
        <v>40</v>
      </c>
      <c r="C52" s="129" t="s">
        <v>51</v>
      </c>
      <c r="D52" s="96"/>
      <c r="E52" s="17"/>
      <c r="F52" s="17"/>
      <c r="G52" s="17"/>
      <c r="H52" s="82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94">
        <f t="shared" si="0"/>
        <v>0</v>
      </c>
      <c r="AN52" s="133">
        <f t="shared" si="1"/>
        <v>0</v>
      </c>
    </row>
    <row r="53" spans="2:44" s="16" customFormat="1" ht="15.75" customHeight="1">
      <c r="B53" s="146">
        <v>41</v>
      </c>
      <c r="C53" s="127" t="s">
        <v>57</v>
      </c>
      <c r="D53" s="148"/>
      <c r="E53" s="56"/>
      <c r="F53" s="56"/>
      <c r="G53" s="56"/>
      <c r="H53" s="86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147">
        <f t="shared" si="0"/>
        <v>0</v>
      </c>
      <c r="AN53" s="149">
        <f t="shared" si="1"/>
        <v>0</v>
      </c>
      <c r="AR53" s="32"/>
    </row>
    <row r="54" spans="2:44" s="16" customFormat="1" ht="15.75" customHeight="1">
      <c r="B54" s="79">
        <v>42</v>
      </c>
      <c r="C54" s="122" t="s">
        <v>98</v>
      </c>
      <c r="D54" s="95"/>
      <c r="E54" s="17"/>
      <c r="F54" s="17"/>
      <c r="G54" s="17"/>
      <c r="H54" s="82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94">
        <f t="shared" si="0"/>
        <v>0</v>
      </c>
      <c r="AN54" s="155">
        <f t="shared" si="1"/>
        <v>0</v>
      </c>
      <c r="AR54" s="32"/>
    </row>
    <row r="55" spans="2:44" s="16" customFormat="1" ht="15.75" customHeight="1">
      <c r="B55" s="79">
        <v>43</v>
      </c>
      <c r="C55" s="122" t="s">
        <v>108</v>
      </c>
      <c r="D55" s="95"/>
      <c r="E55" s="17"/>
      <c r="F55" s="17"/>
      <c r="G55" s="17"/>
      <c r="H55" s="82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94">
        <f t="shared" si="0"/>
        <v>0</v>
      </c>
      <c r="AN55" s="155">
        <f t="shared" si="1"/>
        <v>0</v>
      </c>
      <c r="AR55" s="32"/>
    </row>
    <row r="56" ht="15.75" customHeight="1" hidden="1">
      <c r="B56" s="42">
        <v>58</v>
      </c>
    </row>
    <row r="57" ht="15.75" customHeight="1" hidden="1">
      <c r="B57" s="39"/>
    </row>
    <row r="58" ht="15.75" customHeight="1" hidden="1"/>
  </sheetData>
  <sheetProtection/>
  <mergeCells count="39">
    <mergeCell ref="AB4:AB6"/>
    <mergeCell ref="AI4:AI6"/>
    <mergeCell ref="AK4:AK6"/>
    <mergeCell ref="Q4:Q6"/>
    <mergeCell ref="V4:V6"/>
    <mergeCell ref="X4:X6"/>
    <mergeCell ref="AA4:AA6"/>
    <mergeCell ref="AE4:AE6"/>
    <mergeCell ref="AJ4:AJ6"/>
    <mergeCell ref="AF4:AF6"/>
    <mergeCell ref="AH4:AH6"/>
    <mergeCell ref="AC4:AC6"/>
    <mergeCell ref="AD4:AD6"/>
    <mergeCell ref="H4:H6"/>
    <mergeCell ref="S4:S6"/>
    <mergeCell ref="O4:O6"/>
    <mergeCell ref="L4:L6"/>
    <mergeCell ref="I4:I6"/>
    <mergeCell ref="W4:W6"/>
    <mergeCell ref="U4:U6"/>
    <mergeCell ref="M4:M6"/>
    <mergeCell ref="P4:P6"/>
    <mergeCell ref="R4:R6"/>
    <mergeCell ref="B2:C2"/>
    <mergeCell ref="B4:C11"/>
    <mergeCell ref="D4:D11"/>
    <mergeCell ref="G4:G6"/>
    <mergeCell ref="E4:E6"/>
    <mergeCell ref="F4:F6"/>
    <mergeCell ref="AN4:AN11"/>
    <mergeCell ref="AM4:AM11"/>
    <mergeCell ref="AL4:AL6"/>
    <mergeCell ref="J4:J6"/>
    <mergeCell ref="K4:K6"/>
    <mergeCell ref="Z4:Z6"/>
    <mergeCell ref="N4:N6"/>
    <mergeCell ref="T4:T6"/>
    <mergeCell ref="Y4:Y6"/>
    <mergeCell ref="AG4:AG6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2"/>
  <sheetViews>
    <sheetView tabSelected="1" zoomScale="80" zoomScaleNormal="80" workbookViewId="0" topLeftCell="A10">
      <selection activeCell="L26" sqref="L26"/>
    </sheetView>
  </sheetViews>
  <sheetFormatPr defaultColWidth="9.00390625" defaultRowHeight="15"/>
  <cols>
    <col min="1" max="1" width="3.8515625" style="25" customWidth="1"/>
    <col min="2" max="2" width="4.7109375" style="7" customWidth="1"/>
    <col min="3" max="3" width="26.140625" style="6" customWidth="1"/>
    <col min="4" max="4" width="4.7109375" style="13" customWidth="1"/>
    <col min="5" max="36" width="4.7109375" style="0" customWidth="1"/>
    <col min="37" max="37" width="8.00390625" style="6" customWidth="1"/>
    <col min="38" max="16384" width="9.00390625" style="6" customWidth="1"/>
  </cols>
  <sheetData>
    <row r="1" spans="4:36" ht="15.75" customHeight="1"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2:37" ht="18.75" customHeight="1">
      <c r="B2" s="217"/>
      <c r="C2" s="21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19"/>
    </row>
    <row r="3" spans="5:36" ht="15.75" customHeight="1" thickBo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9" s="8" customFormat="1" ht="90" customHeight="1">
      <c r="A4" s="26"/>
      <c r="B4" s="280" t="s">
        <v>73</v>
      </c>
      <c r="C4" s="281"/>
      <c r="D4" s="286" t="s">
        <v>75</v>
      </c>
      <c r="E4" s="266" t="s">
        <v>25</v>
      </c>
      <c r="F4" s="211" t="s">
        <v>61</v>
      </c>
      <c r="G4" s="251" t="s">
        <v>24</v>
      </c>
      <c r="H4" s="230" t="s">
        <v>60</v>
      </c>
      <c r="I4" s="211" t="s">
        <v>63</v>
      </c>
      <c r="J4" s="230" t="s">
        <v>74</v>
      </c>
      <c r="K4" s="293" t="s">
        <v>36</v>
      </c>
      <c r="L4" s="233" t="s">
        <v>77</v>
      </c>
      <c r="M4" s="245" t="s">
        <v>79</v>
      </c>
      <c r="N4" s="248" t="s">
        <v>84</v>
      </c>
      <c r="O4" s="233" t="s">
        <v>90</v>
      </c>
      <c r="P4" s="248" t="s">
        <v>91</v>
      </c>
      <c r="Q4" s="211" t="s">
        <v>19</v>
      </c>
      <c r="R4" s="211" t="s">
        <v>30</v>
      </c>
      <c r="S4" s="251" t="s">
        <v>21</v>
      </c>
      <c r="T4" s="248" t="s">
        <v>66</v>
      </c>
      <c r="U4" s="266" t="s">
        <v>3</v>
      </c>
      <c r="V4" s="211" t="s">
        <v>69</v>
      </c>
      <c r="W4" s="266" t="s">
        <v>35</v>
      </c>
      <c r="X4" s="211" t="s">
        <v>102</v>
      </c>
      <c r="Y4" s="211" t="s">
        <v>103</v>
      </c>
      <c r="Z4" s="211" t="s">
        <v>4</v>
      </c>
      <c r="AA4" s="211" t="s">
        <v>105</v>
      </c>
      <c r="AB4" s="290" t="s">
        <v>23</v>
      </c>
      <c r="AC4" s="277" t="s">
        <v>31</v>
      </c>
      <c r="AD4" s="277" t="s">
        <v>109</v>
      </c>
      <c r="AE4" s="254" t="s">
        <v>110</v>
      </c>
      <c r="AF4" s="266" t="s">
        <v>32</v>
      </c>
      <c r="AG4" s="211" t="s">
        <v>34</v>
      </c>
      <c r="AH4" s="211" t="s">
        <v>54</v>
      </c>
      <c r="AI4" s="211" t="s">
        <v>54</v>
      </c>
      <c r="AJ4" s="272" t="s">
        <v>10</v>
      </c>
      <c r="AK4" s="269" t="s">
        <v>2</v>
      </c>
      <c r="AM4" s="8" t="s">
        <v>0</v>
      </c>
    </row>
    <row r="5" spans="1:37" s="8" customFormat="1" ht="15" customHeight="1">
      <c r="A5" s="26"/>
      <c r="B5" s="282"/>
      <c r="C5" s="283"/>
      <c r="D5" s="287"/>
      <c r="E5" s="267"/>
      <c r="F5" s="275"/>
      <c r="G5" s="252"/>
      <c r="H5" s="231"/>
      <c r="I5" s="212"/>
      <c r="J5" s="231"/>
      <c r="K5" s="294"/>
      <c r="L5" s="209"/>
      <c r="M5" s="225"/>
      <c r="N5" s="249"/>
      <c r="O5" s="234"/>
      <c r="P5" s="249"/>
      <c r="Q5" s="212"/>
      <c r="R5" s="212"/>
      <c r="S5" s="252"/>
      <c r="T5" s="252"/>
      <c r="U5" s="267"/>
      <c r="V5" s="212"/>
      <c r="W5" s="267"/>
      <c r="X5" s="212"/>
      <c r="Y5" s="212"/>
      <c r="Z5" s="212"/>
      <c r="AA5" s="212"/>
      <c r="AB5" s="291"/>
      <c r="AC5" s="278"/>
      <c r="AD5" s="278"/>
      <c r="AE5" s="255"/>
      <c r="AF5" s="267"/>
      <c r="AG5" s="212"/>
      <c r="AH5" s="212"/>
      <c r="AI5" s="212"/>
      <c r="AJ5" s="273"/>
      <c r="AK5" s="270"/>
    </row>
    <row r="6" spans="1:37" s="8" customFormat="1" ht="65.25" customHeight="1" thickBot="1">
      <c r="A6" s="26"/>
      <c r="B6" s="282"/>
      <c r="C6" s="283"/>
      <c r="D6" s="287"/>
      <c r="E6" s="268"/>
      <c r="F6" s="276"/>
      <c r="G6" s="253"/>
      <c r="H6" s="232"/>
      <c r="I6" s="213"/>
      <c r="J6" s="232"/>
      <c r="K6" s="295"/>
      <c r="L6" s="210"/>
      <c r="M6" s="226"/>
      <c r="N6" s="250"/>
      <c r="O6" s="235"/>
      <c r="P6" s="250"/>
      <c r="Q6" s="213"/>
      <c r="R6" s="213"/>
      <c r="S6" s="253"/>
      <c r="T6" s="253"/>
      <c r="U6" s="268"/>
      <c r="V6" s="213"/>
      <c r="W6" s="268"/>
      <c r="X6" s="213"/>
      <c r="Y6" s="213"/>
      <c r="Z6" s="213"/>
      <c r="AA6" s="213"/>
      <c r="AB6" s="292"/>
      <c r="AC6" s="279"/>
      <c r="AD6" s="279"/>
      <c r="AE6" s="256"/>
      <c r="AF6" s="268"/>
      <c r="AG6" s="213"/>
      <c r="AH6" s="213"/>
      <c r="AI6" s="213"/>
      <c r="AJ6" s="273"/>
      <c r="AK6" s="270"/>
    </row>
    <row r="7" spans="1:37" s="9" customFormat="1" ht="19.5" customHeight="1" thickBot="1">
      <c r="A7" s="27"/>
      <c r="B7" s="282"/>
      <c r="C7" s="283"/>
      <c r="D7" s="28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273"/>
      <c r="AK7" s="270"/>
    </row>
    <row r="8" spans="1:37" s="10" customFormat="1" ht="65.25" customHeight="1" thickBot="1">
      <c r="A8" s="26"/>
      <c r="B8" s="282"/>
      <c r="C8" s="283"/>
      <c r="D8" s="287"/>
      <c r="E8" s="59">
        <v>43393</v>
      </c>
      <c r="F8" s="59">
        <v>43407</v>
      </c>
      <c r="G8" s="59">
        <v>43414</v>
      </c>
      <c r="H8" s="59">
        <v>43435</v>
      </c>
      <c r="I8" s="59">
        <v>43442</v>
      </c>
      <c r="J8" s="59">
        <v>43449</v>
      </c>
      <c r="K8" s="44">
        <v>43464</v>
      </c>
      <c r="L8" s="59">
        <v>43468</v>
      </c>
      <c r="M8" s="44">
        <v>43470</v>
      </c>
      <c r="N8" s="44">
        <v>43477</v>
      </c>
      <c r="O8" s="44">
        <v>43491</v>
      </c>
      <c r="P8" s="59">
        <v>43498</v>
      </c>
      <c r="Q8" s="44">
        <v>43533</v>
      </c>
      <c r="R8" s="59">
        <v>43534</v>
      </c>
      <c r="S8" s="59">
        <v>43547</v>
      </c>
      <c r="T8" s="59">
        <v>43568</v>
      </c>
      <c r="U8" s="59">
        <v>43575</v>
      </c>
      <c r="V8" s="59">
        <v>43596</v>
      </c>
      <c r="W8" s="59">
        <v>43604</v>
      </c>
      <c r="X8" s="59">
        <v>43610</v>
      </c>
      <c r="Y8" s="59">
        <v>43610</v>
      </c>
      <c r="Z8" s="59">
        <v>43624</v>
      </c>
      <c r="AA8" s="59">
        <v>43653</v>
      </c>
      <c r="AB8" s="59">
        <v>43673</v>
      </c>
      <c r="AC8" s="59">
        <v>43680</v>
      </c>
      <c r="AD8" s="59">
        <v>43708</v>
      </c>
      <c r="AE8" s="59">
        <v>43722</v>
      </c>
      <c r="AF8" s="59">
        <v>43722</v>
      </c>
      <c r="AG8" s="59">
        <v>43743</v>
      </c>
      <c r="AH8" s="59">
        <v>43744</v>
      </c>
      <c r="AI8" s="59">
        <v>43750</v>
      </c>
      <c r="AJ8" s="273"/>
      <c r="AK8" s="270"/>
    </row>
    <row r="9" spans="1:37" s="11" customFormat="1" ht="19.5" customHeight="1" thickBot="1">
      <c r="A9" s="26"/>
      <c r="B9" s="282"/>
      <c r="C9" s="283"/>
      <c r="D9" s="288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273"/>
      <c r="AK9" s="270"/>
    </row>
    <row r="10" spans="1:37" s="9" customFormat="1" ht="19.5" customHeight="1" thickBot="1">
      <c r="A10" s="26"/>
      <c r="B10" s="282"/>
      <c r="C10" s="283"/>
      <c r="D10" s="287"/>
      <c r="E10" s="34" t="s">
        <v>1</v>
      </c>
      <c r="F10" s="34">
        <v>1</v>
      </c>
      <c r="G10" s="34">
        <v>2</v>
      </c>
      <c r="H10" s="34">
        <v>2</v>
      </c>
      <c r="I10" s="34">
        <v>1</v>
      </c>
      <c r="J10" s="34">
        <v>2</v>
      </c>
      <c r="K10" s="35">
        <v>2</v>
      </c>
      <c r="L10" s="35">
        <v>2</v>
      </c>
      <c r="M10" s="35">
        <v>3</v>
      </c>
      <c r="N10" s="35">
        <v>2</v>
      </c>
      <c r="O10" s="35">
        <v>1</v>
      </c>
      <c r="P10" s="35">
        <v>3</v>
      </c>
      <c r="Q10" s="35">
        <v>1</v>
      </c>
      <c r="R10" s="35">
        <v>2</v>
      </c>
      <c r="S10" s="35">
        <v>2</v>
      </c>
      <c r="T10" s="35">
        <v>2</v>
      </c>
      <c r="U10" s="34" t="s">
        <v>1</v>
      </c>
      <c r="V10" s="92">
        <v>2</v>
      </c>
      <c r="W10" s="34" t="s">
        <v>1</v>
      </c>
      <c r="X10" s="34">
        <v>1</v>
      </c>
      <c r="Y10" s="34">
        <v>2</v>
      </c>
      <c r="Z10" s="34">
        <v>1</v>
      </c>
      <c r="AA10" s="34">
        <v>1</v>
      </c>
      <c r="AB10" s="34">
        <v>1</v>
      </c>
      <c r="AC10" s="34">
        <v>2</v>
      </c>
      <c r="AD10" s="34">
        <v>2</v>
      </c>
      <c r="AE10" s="34">
        <v>1</v>
      </c>
      <c r="AF10" s="34" t="s">
        <v>1</v>
      </c>
      <c r="AG10" s="187">
        <v>1</v>
      </c>
      <c r="AH10" s="187">
        <v>2</v>
      </c>
      <c r="AI10" s="187">
        <v>1</v>
      </c>
      <c r="AJ10" s="273"/>
      <c r="AK10" s="270"/>
    </row>
    <row r="11" spans="1:37" s="8" customFormat="1" ht="19.5" customHeight="1" thickBot="1">
      <c r="A11" s="26"/>
      <c r="B11" s="284"/>
      <c r="C11" s="285"/>
      <c r="D11" s="289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73"/>
      <c r="AJ11" s="274"/>
      <c r="AK11" s="271"/>
    </row>
    <row r="12" spans="1:37" s="13" customFormat="1" ht="15.75" thickBot="1">
      <c r="A12" s="23"/>
      <c r="B12" s="107"/>
      <c r="C12" s="108"/>
      <c r="D12" s="185"/>
      <c r="E12" s="34">
        <v>43</v>
      </c>
      <c r="F12" s="92">
        <v>19</v>
      </c>
      <c r="G12" s="35">
        <v>5</v>
      </c>
      <c r="H12" s="34">
        <v>8</v>
      </c>
      <c r="I12" s="34">
        <v>52</v>
      </c>
      <c r="J12" s="34">
        <v>5</v>
      </c>
      <c r="K12" s="34">
        <v>6</v>
      </c>
      <c r="L12" s="34">
        <v>4</v>
      </c>
      <c r="M12" s="35">
        <v>4</v>
      </c>
      <c r="N12" s="35">
        <v>11</v>
      </c>
      <c r="O12" s="35">
        <v>20</v>
      </c>
      <c r="P12" s="34">
        <v>7</v>
      </c>
      <c r="Q12" s="92">
        <v>16</v>
      </c>
      <c r="R12" s="35">
        <v>13</v>
      </c>
      <c r="S12" s="35">
        <v>9</v>
      </c>
      <c r="T12" s="35">
        <v>6</v>
      </c>
      <c r="U12" s="34">
        <v>95</v>
      </c>
      <c r="V12" s="92">
        <v>7</v>
      </c>
      <c r="W12" s="35">
        <v>75</v>
      </c>
      <c r="X12" s="34">
        <v>15</v>
      </c>
      <c r="Y12" s="34">
        <v>9</v>
      </c>
      <c r="Z12" s="34">
        <v>23</v>
      </c>
      <c r="AA12" s="34">
        <v>21</v>
      </c>
      <c r="AB12" s="34">
        <v>38</v>
      </c>
      <c r="AC12" s="34">
        <v>32</v>
      </c>
      <c r="AD12" s="34">
        <v>7</v>
      </c>
      <c r="AE12" s="34">
        <v>48</v>
      </c>
      <c r="AF12" s="34">
        <v>53</v>
      </c>
      <c r="AG12" s="34">
        <v>10</v>
      </c>
      <c r="AH12" s="34">
        <v>5</v>
      </c>
      <c r="AI12" s="174">
        <v>12</v>
      </c>
      <c r="AJ12" s="115"/>
      <c r="AK12" s="109"/>
    </row>
    <row r="13" spans="1:37" s="13" customFormat="1" ht="15">
      <c r="A13" s="23"/>
      <c r="B13" s="157">
        <v>1</v>
      </c>
      <c r="C13" s="97" t="s">
        <v>48</v>
      </c>
      <c r="D13" s="135"/>
      <c r="E13" s="99">
        <v>32</v>
      </c>
      <c r="F13" s="110"/>
      <c r="G13" s="98"/>
      <c r="H13" s="99">
        <v>42</v>
      </c>
      <c r="I13" s="99"/>
      <c r="J13" s="99"/>
      <c r="K13" s="99">
        <v>60</v>
      </c>
      <c r="L13" s="99">
        <v>80</v>
      </c>
      <c r="M13" s="98">
        <v>90</v>
      </c>
      <c r="N13" s="98">
        <v>36</v>
      </c>
      <c r="O13" s="98"/>
      <c r="P13" s="99">
        <v>40</v>
      </c>
      <c r="Q13" s="110">
        <v>100</v>
      </c>
      <c r="R13" s="98">
        <v>120</v>
      </c>
      <c r="S13" s="99">
        <v>60</v>
      </c>
      <c r="T13" s="110">
        <v>36</v>
      </c>
      <c r="U13" s="99">
        <v>32</v>
      </c>
      <c r="V13" s="110"/>
      <c r="W13" s="98"/>
      <c r="X13" s="99">
        <v>150</v>
      </c>
      <c r="Y13" s="99">
        <v>120</v>
      </c>
      <c r="Z13" s="99"/>
      <c r="AA13" s="99">
        <v>40</v>
      </c>
      <c r="AB13" s="99">
        <v>150</v>
      </c>
      <c r="AC13" s="99">
        <v>120</v>
      </c>
      <c r="AD13" s="99">
        <v>120</v>
      </c>
      <c r="AE13" s="99"/>
      <c r="AF13" s="99"/>
      <c r="AG13" s="99">
        <v>100</v>
      </c>
      <c r="AH13" s="99">
        <v>120</v>
      </c>
      <c r="AI13" s="175"/>
      <c r="AJ13" s="100">
        <f aca="true" t="shared" si="0" ref="AJ13:AJ25">COUNTIF(E13:AI13,"&gt;0")</f>
        <v>20</v>
      </c>
      <c r="AK13" s="114">
        <f aca="true" t="shared" si="1" ref="AK13:AK33">SUM(E13:AI13)</f>
        <v>1648</v>
      </c>
    </row>
    <row r="14" spans="1:37" s="13" customFormat="1" ht="15">
      <c r="A14" s="23"/>
      <c r="B14" s="101">
        <v>2</v>
      </c>
      <c r="C14" s="64" t="s">
        <v>42</v>
      </c>
      <c r="D14" s="62"/>
      <c r="E14" s="45">
        <v>8</v>
      </c>
      <c r="F14" s="111">
        <v>22</v>
      </c>
      <c r="G14" s="52">
        <v>50</v>
      </c>
      <c r="H14" s="45">
        <v>42</v>
      </c>
      <c r="I14" s="45"/>
      <c r="J14" s="45">
        <v>60</v>
      </c>
      <c r="K14" s="45">
        <v>60</v>
      </c>
      <c r="L14" s="45">
        <v>60</v>
      </c>
      <c r="M14" s="52">
        <v>60</v>
      </c>
      <c r="N14" s="52">
        <v>36</v>
      </c>
      <c r="O14" s="52">
        <v>24</v>
      </c>
      <c r="P14" s="45">
        <v>40</v>
      </c>
      <c r="Q14" s="111">
        <v>24</v>
      </c>
      <c r="R14" s="52">
        <v>36</v>
      </c>
      <c r="S14" s="45">
        <v>36</v>
      </c>
      <c r="T14" s="111">
        <v>60</v>
      </c>
      <c r="U14" s="45">
        <v>50</v>
      </c>
      <c r="V14" s="111">
        <v>60</v>
      </c>
      <c r="W14" s="52">
        <v>8</v>
      </c>
      <c r="X14" s="45">
        <v>40</v>
      </c>
      <c r="Y14" s="45">
        <v>60</v>
      </c>
      <c r="Z14" s="45">
        <v>56</v>
      </c>
      <c r="AA14" s="45">
        <v>40</v>
      </c>
      <c r="AB14" s="45">
        <v>40</v>
      </c>
      <c r="AC14" s="45">
        <v>60</v>
      </c>
      <c r="AD14" s="45">
        <v>42</v>
      </c>
      <c r="AE14" s="45">
        <v>22</v>
      </c>
      <c r="AF14" s="45">
        <v>32</v>
      </c>
      <c r="AG14" s="45">
        <v>48</v>
      </c>
      <c r="AH14" s="45">
        <v>60</v>
      </c>
      <c r="AI14" s="176">
        <v>48</v>
      </c>
      <c r="AJ14" s="71">
        <f t="shared" si="0"/>
        <v>30</v>
      </c>
      <c r="AK14" s="69">
        <f t="shared" si="1"/>
        <v>1284</v>
      </c>
    </row>
    <row r="15" spans="1:37" s="13" customFormat="1" ht="15.75" customHeight="1">
      <c r="A15" s="23" t="s">
        <v>0</v>
      </c>
      <c r="B15" s="101">
        <v>3</v>
      </c>
      <c r="C15" s="186" t="s">
        <v>20</v>
      </c>
      <c r="D15" s="135"/>
      <c r="E15" s="99">
        <v>50</v>
      </c>
      <c r="F15" s="110">
        <v>56</v>
      </c>
      <c r="G15" s="98">
        <v>120</v>
      </c>
      <c r="H15" s="99">
        <v>42</v>
      </c>
      <c r="I15" s="99">
        <v>40</v>
      </c>
      <c r="J15" s="99">
        <v>60</v>
      </c>
      <c r="K15" s="99"/>
      <c r="L15" s="99"/>
      <c r="M15" s="98"/>
      <c r="N15" s="98">
        <v>18</v>
      </c>
      <c r="O15" s="98">
        <v>24</v>
      </c>
      <c r="P15" s="99">
        <v>90</v>
      </c>
      <c r="Q15" s="110">
        <v>48</v>
      </c>
      <c r="R15" s="98">
        <v>80</v>
      </c>
      <c r="S15" s="99">
        <v>80</v>
      </c>
      <c r="T15" s="110">
        <v>60</v>
      </c>
      <c r="U15" s="99">
        <v>4</v>
      </c>
      <c r="V15" s="110"/>
      <c r="W15" s="98">
        <v>8</v>
      </c>
      <c r="X15" s="99">
        <v>40</v>
      </c>
      <c r="Y15" s="99">
        <v>42</v>
      </c>
      <c r="Z15" s="99"/>
      <c r="AA15" s="99"/>
      <c r="AB15" s="99"/>
      <c r="AC15" s="99"/>
      <c r="AD15" s="99"/>
      <c r="AE15" s="99">
        <v>56</v>
      </c>
      <c r="AF15" s="99">
        <v>32</v>
      </c>
      <c r="AG15" s="99">
        <v>24</v>
      </c>
      <c r="AH15" s="99">
        <v>80</v>
      </c>
      <c r="AI15" s="175">
        <v>48</v>
      </c>
      <c r="AJ15" s="100">
        <f t="shared" si="0"/>
        <v>22</v>
      </c>
      <c r="AK15" s="114">
        <f t="shared" si="1"/>
        <v>1102</v>
      </c>
    </row>
    <row r="16" spans="1:37" s="13" customFormat="1" ht="15.75" customHeight="1">
      <c r="A16" s="23"/>
      <c r="B16" s="101">
        <v>4</v>
      </c>
      <c r="C16" s="64" t="s">
        <v>11</v>
      </c>
      <c r="D16" s="62"/>
      <c r="E16" s="48"/>
      <c r="F16" s="81"/>
      <c r="G16" s="49"/>
      <c r="H16" s="48">
        <v>120</v>
      </c>
      <c r="I16" s="48"/>
      <c r="J16" s="48"/>
      <c r="K16" s="48"/>
      <c r="L16" s="48"/>
      <c r="M16" s="49"/>
      <c r="N16" s="49">
        <v>80</v>
      </c>
      <c r="O16" s="49">
        <v>100</v>
      </c>
      <c r="P16" s="48"/>
      <c r="Q16" s="81">
        <v>150</v>
      </c>
      <c r="R16" s="49">
        <v>60</v>
      </c>
      <c r="S16" s="48">
        <v>120</v>
      </c>
      <c r="T16" s="81"/>
      <c r="U16" s="48">
        <v>8</v>
      </c>
      <c r="V16" s="81">
        <v>120</v>
      </c>
      <c r="W16" s="49">
        <v>8</v>
      </c>
      <c r="X16" s="48">
        <v>56</v>
      </c>
      <c r="Y16" s="48"/>
      <c r="Z16" s="48"/>
      <c r="AA16" s="48"/>
      <c r="AB16" s="48"/>
      <c r="AC16" s="48"/>
      <c r="AD16" s="48"/>
      <c r="AE16" s="48"/>
      <c r="AF16" s="48"/>
      <c r="AG16" s="48">
        <v>150</v>
      </c>
      <c r="AH16" s="48"/>
      <c r="AI16" s="177"/>
      <c r="AJ16" s="71">
        <f t="shared" si="0"/>
        <v>11</v>
      </c>
      <c r="AK16" s="69">
        <f t="shared" si="1"/>
        <v>972</v>
      </c>
    </row>
    <row r="17" spans="1:37" s="13" customFormat="1" ht="15.75" customHeight="1">
      <c r="A17" s="23"/>
      <c r="B17" s="102">
        <v>5</v>
      </c>
      <c r="C17" s="64" t="s">
        <v>43</v>
      </c>
      <c r="D17" s="62"/>
      <c r="E17" s="45">
        <v>8</v>
      </c>
      <c r="F17" s="111"/>
      <c r="G17" s="52">
        <v>42</v>
      </c>
      <c r="H17" s="45"/>
      <c r="I17" s="45"/>
      <c r="J17" s="45"/>
      <c r="K17" s="45">
        <v>120</v>
      </c>
      <c r="L17" s="45"/>
      <c r="M17" s="52"/>
      <c r="N17" s="52">
        <v>60</v>
      </c>
      <c r="O17" s="52"/>
      <c r="P17" s="45">
        <v>60</v>
      </c>
      <c r="Q17" s="111">
        <v>24</v>
      </c>
      <c r="R17" s="52">
        <v>36</v>
      </c>
      <c r="S17" s="45">
        <v>36</v>
      </c>
      <c r="T17" s="111">
        <v>120</v>
      </c>
      <c r="U17" s="45">
        <v>4</v>
      </c>
      <c r="V17" s="111">
        <v>60</v>
      </c>
      <c r="W17" s="52">
        <v>32</v>
      </c>
      <c r="X17" s="45">
        <v>80</v>
      </c>
      <c r="Y17" s="45">
        <v>42</v>
      </c>
      <c r="Z17" s="45"/>
      <c r="AA17" s="45"/>
      <c r="AB17" s="45">
        <v>22</v>
      </c>
      <c r="AC17" s="45"/>
      <c r="AD17" s="45"/>
      <c r="AE17" s="45"/>
      <c r="AF17" s="45"/>
      <c r="AG17" s="45">
        <v>80</v>
      </c>
      <c r="AH17" s="45"/>
      <c r="AI17" s="176"/>
      <c r="AJ17" s="71">
        <f t="shared" si="0"/>
        <v>16</v>
      </c>
      <c r="AK17" s="69">
        <f t="shared" si="1"/>
        <v>826</v>
      </c>
    </row>
    <row r="18" spans="1:37" s="13" customFormat="1" ht="15.75" customHeight="1">
      <c r="A18" s="23"/>
      <c r="B18" s="103">
        <v>6</v>
      </c>
      <c r="C18" s="66" t="s">
        <v>44</v>
      </c>
      <c r="D18" s="63"/>
      <c r="E18" s="24">
        <v>32</v>
      </c>
      <c r="F18" s="112"/>
      <c r="G18" s="53">
        <v>60</v>
      </c>
      <c r="H18" s="24"/>
      <c r="I18" s="24">
        <v>40</v>
      </c>
      <c r="J18" s="24">
        <v>80</v>
      </c>
      <c r="K18" s="24"/>
      <c r="L18" s="24"/>
      <c r="M18" s="53"/>
      <c r="N18" s="53">
        <v>120</v>
      </c>
      <c r="O18" s="53"/>
      <c r="P18" s="24"/>
      <c r="Q18" s="112">
        <v>48</v>
      </c>
      <c r="R18" s="53">
        <v>36</v>
      </c>
      <c r="S18" s="24"/>
      <c r="T18" s="112"/>
      <c r="U18" s="24">
        <v>8</v>
      </c>
      <c r="V18" s="112"/>
      <c r="W18" s="53">
        <v>32</v>
      </c>
      <c r="X18" s="24"/>
      <c r="Y18" s="24"/>
      <c r="Z18" s="24"/>
      <c r="AA18" s="24"/>
      <c r="AB18" s="24">
        <v>56</v>
      </c>
      <c r="AC18" s="24"/>
      <c r="AD18" s="24">
        <v>50</v>
      </c>
      <c r="AE18" s="24"/>
      <c r="AF18" s="24"/>
      <c r="AG18" s="24"/>
      <c r="AH18" s="24"/>
      <c r="AI18" s="178"/>
      <c r="AJ18" s="71">
        <f t="shared" si="0"/>
        <v>11</v>
      </c>
      <c r="AK18" s="69">
        <f t="shared" si="1"/>
        <v>562</v>
      </c>
    </row>
    <row r="19" spans="1:37" s="13" customFormat="1" ht="15.75" customHeight="1">
      <c r="A19" s="23"/>
      <c r="B19" s="103">
        <v>7</v>
      </c>
      <c r="C19" s="66" t="s">
        <v>46</v>
      </c>
      <c r="D19" s="63"/>
      <c r="E19" s="24">
        <v>8</v>
      </c>
      <c r="F19" s="112"/>
      <c r="G19" s="53"/>
      <c r="H19" s="24">
        <v>60</v>
      </c>
      <c r="I19" s="24"/>
      <c r="J19" s="24"/>
      <c r="K19" s="24">
        <v>36</v>
      </c>
      <c r="L19" s="24">
        <v>60</v>
      </c>
      <c r="M19" s="53">
        <v>40</v>
      </c>
      <c r="N19" s="53">
        <v>18</v>
      </c>
      <c r="O19" s="53"/>
      <c r="P19" s="24"/>
      <c r="Q19" s="112">
        <v>24</v>
      </c>
      <c r="R19" s="53">
        <v>18</v>
      </c>
      <c r="S19" s="24"/>
      <c r="T19" s="112"/>
      <c r="U19" s="24"/>
      <c r="V19" s="112">
        <v>42</v>
      </c>
      <c r="W19" s="53"/>
      <c r="X19" s="24"/>
      <c r="Y19" s="24"/>
      <c r="Z19" s="24"/>
      <c r="AA19" s="24"/>
      <c r="AB19" s="24"/>
      <c r="AC19" s="24"/>
      <c r="AD19" s="24">
        <v>42</v>
      </c>
      <c r="AE19" s="24"/>
      <c r="AF19" s="24"/>
      <c r="AG19" s="24">
        <v>48</v>
      </c>
      <c r="AH19" s="24">
        <v>42</v>
      </c>
      <c r="AI19" s="178"/>
      <c r="AJ19" s="71">
        <f t="shared" si="0"/>
        <v>12</v>
      </c>
      <c r="AK19" s="69">
        <f t="shared" si="1"/>
        <v>438</v>
      </c>
    </row>
    <row r="20" spans="1:37" s="13" customFormat="1" ht="15.75" customHeight="1">
      <c r="A20" s="23"/>
      <c r="B20" s="103">
        <v>8</v>
      </c>
      <c r="C20" s="65" t="s">
        <v>28</v>
      </c>
      <c r="D20" s="141"/>
      <c r="E20" s="17"/>
      <c r="F20" s="82">
        <v>80</v>
      </c>
      <c r="G20" s="37"/>
      <c r="H20" s="17"/>
      <c r="I20" s="17"/>
      <c r="J20" s="17"/>
      <c r="K20" s="17"/>
      <c r="L20" s="17"/>
      <c r="M20" s="37"/>
      <c r="N20" s="37"/>
      <c r="O20" s="37">
        <v>48</v>
      </c>
      <c r="P20" s="17"/>
      <c r="Q20" s="82">
        <v>80</v>
      </c>
      <c r="R20" s="37"/>
      <c r="S20" s="17"/>
      <c r="T20" s="82"/>
      <c r="U20" s="17">
        <v>50</v>
      </c>
      <c r="V20" s="82"/>
      <c r="W20" s="37">
        <v>70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>
        <v>80</v>
      </c>
      <c r="AH20" s="17"/>
      <c r="AI20" s="179"/>
      <c r="AJ20" s="71">
        <f t="shared" si="0"/>
        <v>6</v>
      </c>
      <c r="AK20" s="69">
        <f t="shared" si="1"/>
        <v>408</v>
      </c>
    </row>
    <row r="21" spans="1:37" s="13" customFormat="1" ht="15.75" customHeight="1">
      <c r="A21" s="23"/>
      <c r="B21" s="103">
        <v>9</v>
      </c>
      <c r="C21" s="67" t="s">
        <v>13</v>
      </c>
      <c r="D21" s="63"/>
      <c r="E21" s="21">
        <v>8</v>
      </c>
      <c r="F21" s="83"/>
      <c r="G21" s="33"/>
      <c r="H21" s="21">
        <v>80</v>
      </c>
      <c r="I21" s="21"/>
      <c r="J21" s="21"/>
      <c r="K21" s="21"/>
      <c r="L21" s="21"/>
      <c r="M21" s="33"/>
      <c r="N21" s="33">
        <v>36</v>
      </c>
      <c r="O21" s="33">
        <v>24</v>
      </c>
      <c r="P21" s="21"/>
      <c r="Q21" s="83"/>
      <c r="R21" s="33">
        <v>18</v>
      </c>
      <c r="S21" s="21">
        <v>36</v>
      </c>
      <c r="T21" s="83"/>
      <c r="U21" s="21"/>
      <c r="V21" s="83">
        <v>42</v>
      </c>
      <c r="W21" s="33">
        <v>8</v>
      </c>
      <c r="X21" s="21"/>
      <c r="Y21" s="21"/>
      <c r="Z21" s="21"/>
      <c r="AA21" s="21"/>
      <c r="AB21" s="21"/>
      <c r="AC21" s="21"/>
      <c r="AD21" s="21">
        <v>60</v>
      </c>
      <c r="AE21" s="21"/>
      <c r="AF21" s="21"/>
      <c r="AG21" s="21">
        <v>48</v>
      </c>
      <c r="AH21" s="21"/>
      <c r="AI21" s="181"/>
      <c r="AJ21" s="71">
        <f t="shared" si="0"/>
        <v>10</v>
      </c>
      <c r="AK21" s="69">
        <f t="shared" si="1"/>
        <v>360</v>
      </c>
    </row>
    <row r="22" spans="1:37" s="13" customFormat="1" ht="15.75" customHeight="1">
      <c r="A22" s="23"/>
      <c r="B22" s="103">
        <v>10</v>
      </c>
      <c r="C22" s="68" t="s">
        <v>12</v>
      </c>
      <c r="D22" s="63"/>
      <c r="E22" s="21"/>
      <c r="F22" s="83">
        <v>56</v>
      </c>
      <c r="G22" s="33"/>
      <c r="H22" s="21"/>
      <c r="I22" s="21"/>
      <c r="J22" s="21"/>
      <c r="K22" s="21"/>
      <c r="L22" s="21"/>
      <c r="M22" s="33"/>
      <c r="N22" s="33"/>
      <c r="O22" s="33"/>
      <c r="P22" s="21"/>
      <c r="Q22" s="83">
        <v>24</v>
      </c>
      <c r="R22" s="33"/>
      <c r="S22" s="21"/>
      <c r="T22" s="83"/>
      <c r="U22" s="21">
        <v>32</v>
      </c>
      <c r="V22" s="83"/>
      <c r="W22" s="33">
        <v>8</v>
      </c>
      <c r="X22" s="21"/>
      <c r="Y22" s="21"/>
      <c r="Z22" s="21"/>
      <c r="AA22" s="21">
        <v>80</v>
      </c>
      <c r="AB22" s="21"/>
      <c r="AC22" s="21"/>
      <c r="AD22" s="21"/>
      <c r="AE22" s="21">
        <v>22</v>
      </c>
      <c r="AF22" s="21">
        <v>32</v>
      </c>
      <c r="AG22" s="21"/>
      <c r="AH22" s="21"/>
      <c r="AI22" s="181"/>
      <c r="AJ22" s="71">
        <f t="shared" si="0"/>
        <v>7</v>
      </c>
      <c r="AK22" s="69">
        <f t="shared" si="1"/>
        <v>254</v>
      </c>
    </row>
    <row r="23" spans="1:37" s="13" customFormat="1" ht="15.75" customHeight="1">
      <c r="A23" s="23"/>
      <c r="B23" s="103">
        <v>11</v>
      </c>
      <c r="C23" s="66" t="s">
        <v>47</v>
      </c>
      <c r="D23" s="63"/>
      <c r="E23" s="24">
        <v>32</v>
      </c>
      <c r="F23" s="112"/>
      <c r="G23" s="53"/>
      <c r="H23" s="24"/>
      <c r="I23" s="24">
        <v>40</v>
      </c>
      <c r="J23" s="24"/>
      <c r="K23" s="24"/>
      <c r="L23" s="24"/>
      <c r="M23" s="53"/>
      <c r="N23" s="53"/>
      <c r="O23" s="53"/>
      <c r="P23" s="24"/>
      <c r="Q23" s="112">
        <v>80</v>
      </c>
      <c r="R23" s="53">
        <v>18</v>
      </c>
      <c r="S23" s="24"/>
      <c r="T23" s="112"/>
      <c r="U23" s="24">
        <v>50</v>
      </c>
      <c r="V23" s="112"/>
      <c r="W23" s="53"/>
      <c r="X23" s="24"/>
      <c r="Y23" s="24"/>
      <c r="Z23" s="24"/>
      <c r="AA23" s="24"/>
      <c r="AB23" s="24">
        <v>6</v>
      </c>
      <c r="AC23" s="24"/>
      <c r="AD23" s="24"/>
      <c r="AE23" s="24"/>
      <c r="AF23" s="24"/>
      <c r="AG23" s="24"/>
      <c r="AH23" s="24"/>
      <c r="AI23" s="178"/>
      <c r="AJ23" s="71">
        <f t="shared" si="0"/>
        <v>6</v>
      </c>
      <c r="AK23" s="69">
        <f t="shared" si="1"/>
        <v>226</v>
      </c>
    </row>
    <row r="24" spans="1:37" s="13" customFormat="1" ht="15.75" customHeight="1">
      <c r="A24" s="23"/>
      <c r="B24" s="103">
        <v>12</v>
      </c>
      <c r="C24" s="65" t="s">
        <v>101</v>
      </c>
      <c r="D24" s="142"/>
      <c r="E24" s="17"/>
      <c r="F24" s="82"/>
      <c r="G24" s="37"/>
      <c r="H24" s="17"/>
      <c r="I24" s="17"/>
      <c r="J24" s="17"/>
      <c r="K24" s="17"/>
      <c r="L24" s="17"/>
      <c r="M24" s="37"/>
      <c r="N24" s="37"/>
      <c r="O24" s="37"/>
      <c r="P24" s="17"/>
      <c r="Q24" s="82"/>
      <c r="R24" s="37"/>
      <c r="S24" s="17"/>
      <c r="T24" s="82"/>
      <c r="U24" s="17"/>
      <c r="V24" s="82"/>
      <c r="W24" s="37">
        <v>8</v>
      </c>
      <c r="X24" s="17">
        <v>40</v>
      </c>
      <c r="Y24" s="17">
        <v>30</v>
      </c>
      <c r="Z24" s="17"/>
      <c r="AA24" s="17">
        <v>22</v>
      </c>
      <c r="AB24" s="17">
        <v>22</v>
      </c>
      <c r="AC24" s="17">
        <v>50</v>
      </c>
      <c r="AD24" s="17"/>
      <c r="AE24" s="17"/>
      <c r="AF24" s="17"/>
      <c r="AG24" s="17">
        <v>24</v>
      </c>
      <c r="AH24" s="17"/>
      <c r="AI24" s="179">
        <v>24</v>
      </c>
      <c r="AJ24" s="71">
        <f>COUNTIF(E24:AI24,"&gt;0")</f>
        <v>8</v>
      </c>
      <c r="AK24" s="69">
        <f>SUM(E24:AI24)</f>
        <v>220</v>
      </c>
    </row>
    <row r="25" spans="1:37" s="13" customFormat="1" ht="15.75" customHeight="1">
      <c r="A25" s="23"/>
      <c r="B25" s="103">
        <v>13</v>
      </c>
      <c r="C25" s="65" t="s">
        <v>86</v>
      </c>
      <c r="D25" s="63"/>
      <c r="E25" s="24"/>
      <c r="F25" s="112"/>
      <c r="G25" s="53"/>
      <c r="H25" s="24"/>
      <c r="I25" s="24"/>
      <c r="J25" s="24"/>
      <c r="K25" s="24"/>
      <c r="L25" s="24"/>
      <c r="M25" s="53"/>
      <c r="N25" s="53"/>
      <c r="O25" s="53"/>
      <c r="P25" s="24"/>
      <c r="Q25" s="112">
        <v>48</v>
      </c>
      <c r="R25" s="53"/>
      <c r="S25" s="24">
        <v>36</v>
      </c>
      <c r="T25" s="112">
        <v>36</v>
      </c>
      <c r="U25" s="24">
        <v>4</v>
      </c>
      <c r="V25" s="112"/>
      <c r="W25" s="53">
        <v>32</v>
      </c>
      <c r="X25" s="24">
        <v>40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178"/>
      <c r="AJ25" s="71">
        <f t="shared" si="0"/>
        <v>6</v>
      </c>
      <c r="AK25" s="69">
        <f t="shared" si="1"/>
        <v>196</v>
      </c>
    </row>
    <row r="26" spans="1:42" s="13" customFormat="1" ht="15.75" customHeight="1">
      <c r="A26" s="23"/>
      <c r="B26" s="103">
        <v>14</v>
      </c>
      <c r="C26" s="65" t="s">
        <v>15</v>
      </c>
      <c r="D26" s="63"/>
      <c r="E26" s="17">
        <v>32</v>
      </c>
      <c r="F26" s="82"/>
      <c r="G26" s="37"/>
      <c r="H26" s="17"/>
      <c r="I26" s="17">
        <v>6</v>
      </c>
      <c r="J26" s="17"/>
      <c r="K26" s="17"/>
      <c r="L26" s="17"/>
      <c r="M26" s="37"/>
      <c r="N26" s="37"/>
      <c r="O26" s="37"/>
      <c r="P26" s="17"/>
      <c r="Q26" s="82">
        <v>24</v>
      </c>
      <c r="R26" s="37">
        <v>60</v>
      </c>
      <c r="S26" s="17"/>
      <c r="T26" s="82"/>
      <c r="U26" s="17"/>
      <c r="V26" s="82"/>
      <c r="W26" s="37">
        <v>50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9"/>
      <c r="AJ26" s="71">
        <v>7</v>
      </c>
      <c r="AK26" s="69">
        <f t="shared" si="1"/>
        <v>172</v>
      </c>
      <c r="AP26" s="145"/>
    </row>
    <row r="27" spans="1:42" s="13" customFormat="1" ht="15.75" customHeight="1">
      <c r="A27" s="23"/>
      <c r="B27" s="103">
        <v>15</v>
      </c>
      <c r="C27" s="66" t="s">
        <v>67</v>
      </c>
      <c r="D27" s="63"/>
      <c r="E27" s="29">
        <v>8</v>
      </c>
      <c r="F27" s="113"/>
      <c r="G27" s="54"/>
      <c r="H27" s="29"/>
      <c r="I27" s="29">
        <v>22</v>
      </c>
      <c r="J27" s="29"/>
      <c r="K27" s="29"/>
      <c r="L27" s="29"/>
      <c r="M27" s="54"/>
      <c r="N27" s="54"/>
      <c r="O27" s="54"/>
      <c r="P27" s="29"/>
      <c r="Q27" s="113">
        <v>48</v>
      </c>
      <c r="R27" s="54">
        <v>18</v>
      </c>
      <c r="S27" s="29"/>
      <c r="T27" s="113"/>
      <c r="U27" s="29">
        <v>8</v>
      </c>
      <c r="V27" s="113"/>
      <c r="W27" s="54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180"/>
      <c r="AJ27" s="71">
        <f aca="true" t="shared" si="2" ref="AJ27:AJ33">COUNTIF(E27:AI27,"&gt;0")</f>
        <v>5</v>
      </c>
      <c r="AK27" s="69">
        <f t="shared" si="1"/>
        <v>104</v>
      </c>
      <c r="AP27" s="156"/>
    </row>
    <row r="28" spans="1:37" s="13" customFormat="1" ht="15.75" customHeight="1">
      <c r="A28" s="23"/>
      <c r="B28" s="79">
        <v>16</v>
      </c>
      <c r="C28" s="66" t="s">
        <v>45</v>
      </c>
      <c r="D28" s="63"/>
      <c r="E28" s="24">
        <v>8</v>
      </c>
      <c r="F28" s="112"/>
      <c r="G28" s="53"/>
      <c r="H28" s="24"/>
      <c r="I28" s="24">
        <v>6</v>
      </c>
      <c r="J28" s="24"/>
      <c r="K28" s="24"/>
      <c r="L28" s="24"/>
      <c r="M28" s="53"/>
      <c r="N28" s="53">
        <v>60</v>
      </c>
      <c r="O28" s="53"/>
      <c r="P28" s="24"/>
      <c r="Q28" s="112">
        <v>24</v>
      </c>
      <c r="R28" s="53"/>
      <c r="S28" s="24"/>
      <c r="T28" s="112"/>
      <c r="U28" s="24">
        <v>4</v>
      </c>
      <c r="V28" s="112"/>
      <c r="W28" s="53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178"/>
      <c r="AJ28" s="71">
        <f t="shared" si="2"/>
        <v>5</v>
      </c>
      <c r="AK28" s="69">
        <f t="shared" si="1"/>
        <v>102</v>
      </c>
    </row>
    <row r="29" spans="1:37" s="13" customFormat="1" ht="15.75" customHeight="1">
      <c r="A29" s="23"/>
      <c r="B29" s="103">
        <v>17</v>
      </c>
      <c r="C29" s="66" t="s">
        <v>94</v>
      </c>
      <c r="D29" s="142"/>
      <c r="E29" s="17"/>
      <c r="F29" s="82"/>
      <c r="G29" s="37"/>
      <c r="H29" s="17"/>
      <c r="I29" s="17"/>
      <c r="J29" s="17"/>
      <c r="K29" s="17"/>
      <c r="L29" s="17"/>
      <c r="M29" s="37"/>
      <c r="N29" s="37"/>
      <c r="O29" s="37"/>
      <c r="P29" s="17"/>
      <c r="Q29" s="82">
        <v>24</v>
      </c>
      <c r="R29" s="37">
        <v>36</v>
      </c>
      <c r="S29" s="17"/>
      <c r="T29" s="82"/>
      <c r="U29" s="17"/>
      <c r="V29" s="82">
        <v>42</v>
      </c>
      <c r="W29" s="3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9"/>
      <c r="AJ29" s="71">
        <f t="shared" si="2"/>
        <v>3</v>
      </c>
      <c r="AK29" s="69">
        <f t="shared" si="1"/>
        <v>102</v>
      </c>
    </row>
    <row r="30" spans="1:37" s="13" customFormat="1" ht="15.75" customHeight="1">
      <c r="A30" s="23"/>
      <c r="B30" s="103">
        <v>18</v>
      </c>
      <c r="C30" s="66" t="s">
        <v>65</v>
      </c>
      <c r="D30" s="63"/>
      <c r="E30" s="24">
        <v>8</v>
      </c>
      <c r="F30" s="112"/>
      <c r="G30" s="53"/>
      <c r="H30" s="24"/>
      <c r="I30" s="24"/>
      <c r="J30" s="24"/>
      <c r="K30" s="24"/>
      <c r="L30" s="24"/>
      <c r="M30" s="53"/>
      <c r="N30" s="53"/>
      <c r="O30" s="53"/>
      <c r="P30" s="24"/>
      <c r="Q30" s="112"/>
      <c r="R30" s="53"/>
      <c r="S30" s="24"/>
      <c r="T30" s="112"/>
      <c r="U30" s="24">
        <v>4</v>
      </c>
      <c r="V30" s="112"/>
      <c r="W30" s="53"/>
      <c r="X30" s="24"/>
      <c r="Y30" s="24"/>
      <c r="Z30" s="24"/>
      <c r="AA30" s="24"/>
      <c r="AB30" s="24">
        <v>22</v>
      </c>
      <c r="AC30" s="24"/>
      <c r="AD30" s="24"/>
      <c r="AE30" s="24"/>
      <c r="AF30" s="24"/>
      <c r="AG30" s="24"/>
      <c r="AH30" s="24"/>
      <c r="AI30" s="178"/>
      <c r="AJ30" s="71">
        <f t="shared" si="2"/>
        <v>3</v>
      </c>
      <c r="AK30" s="69">
        <f t="shared" si="1"/>
        <v>34</v>
      </c>
    </row>
    <row r="31" spans="1:37" s="13" customFormat="1" ht="15.75" customHeight="1">
      <c r="A31" s="23"/>
      <c r="B31" s="103">
        <v>19</v>
      </c>
      <c r="C31" s="66" t="s">
        <v>95</v>
      </c>
      <c r="D31" s="142"/>
      <c r="E31" s="24"/>
      <c r="F31" s="112"/>
      <c r="G31" s="53"/>
      <c r="H31" s="24"/>
      <c r="I31" s="24"/>
      <c r="J31" s="24"/>
      <c r="K31" s="24"/>
      <c r="L31" s="24"/>
      <c r="M31" s="53"/>
      <c r="N31" s="53"/>
      <c r="O31" s="53"/>
      <c r="P31" s="24"/>
      <c r="Q31" s="112">
        <v>24</v>
      </c>
      <c r="R31" s="53"/>
      <c r="S31" s="24"/>
      <c r="T31" s="112"/>
      <c r="U31" s="24"/>
      <c r="V31" s="112"/>
      <c r="W31" s="53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78"/>
      <c r="AJ31" s="71">
        <f t="shared" si="2"/>
        <v>1</v>
      </c>
      <c r="AK31" s="69">
        <f t="shared" si="1"/>
        <v>24</v>
      </c>
    </row>
    <row r="32" spans="1:37" s="13" customFormat="1" ht="15.75" customHeight="1">
      <c r="A32" s="23"/>
      <c r="B32" s="159">
        <v>20</v>
      </c>
      <c r="C32" s="164" t="s">
        <v>85</v>
      </c>
      <c r="D32" s="165"/>
      <c r="E32" s="160"/>
      <c r="F32" s="162"/>
      <c r="G32" s="161"/>
      <c r="H32" s="160"/>
      <c r="I32" s="160"/>
      <c r="J32" s="160"/>
      <c r="K32" s="160"/>
      <c r="L32" s="160"/>
      <c r="M32" s="161"/>
      <c r="N32" s="161"/>
      <c r="O32" s="161"/>
      <c r="P32" s="160"/>
      <c r="Q32" s="162"/>
      <c r="R32" s="161">
        <v>18</v>
      </c>
      <c r="S32" s="160"/>
      <c r="T32" s="162"/>
      <c r="U32" s="160"/>
      <c r="V32" s="162"/>
      <c r="W32" s="161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82"/>
      <c r="AJ32" s="163">
        <f t="shared" si="2"/>
        <v>1</v>
      </c>
      <c r="AK32" s="166">
        <f t="shared" si="1"/>
        <v>18</v>
      </c>
    </row>
    <row r="33" spans="1:37" s="13" customFormat="1" ht="15.75" customHeight="1" thickBot="1">
      <c r="A33" s="23"/>
      <c r="B33" s="158">
        <v>21</v>
      </c>
      <c r="C33" s="167" t="s">
        <v>100</v>
      </c>
      <c r="D33" s="168"/>
      <c r="E33" s="169"/>
      <c r="F33" s="171"/>
      <c r="G33" s="170"/>
      <c r="H33" s="169"/>
      <c r="I33" s="169"/>
      <c r="J33" s="169"/>
      <c r="K33" s="169"/>
      <c r="L33" s="169"/>
      <c r="M33" s="170"/>
      <c r="N33" s="170"/>
      <c r="O33" s="170"/>
      <c r="P33" s="169"/>
      <c r="Q33" s="171"/>
      <c r="R33" s="170"/>
      <c r="S33" s="169"/>
      <c r="T33" s="171"/>
      <c r="U33" s="169"/>
      <c r="V33" s="171"/>
      <c r="W33" s="170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83"/>
      <c r="AJ33" s="172">
        <f t="shared" si="2"/>
        <v>0</v>
      </c>
      <c r="AK33" s="69">
        <f t="shared" si="1"/>
        <v>0</v>
      </c>
    </row>
    <row r="34" spans="1:38" s="13" customFormat="1" ht="15.75" customHeight="1" hidden="1">
      <c r="A34" s="23"/>
      <c r="B34" s="60">
        <f>ROW()-12</f>
        <v>22</v>
      </c>
      <c r="C34" s="61" t="s">
        <v>17</v>
      </c>
      <c r="D34" s="10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70" t="e">
        <f>COUNTIF(#REF!,"&gt;0")</f>
        <v>#REF!</v>
      </c>
      <c r="AK34" s="72" t="e">
        <f>SUM(#REF!)</f>
        <v>#REF!</v>
      </c>
      <c r="AL34" s="40" t="e">
        <f>SUM(#REF!)</f>
        <v>#REF!</v>
      </c>
    </row>
    <row r="35" spans="1:39" ht="15">
      <c r="A35" s="18"/>
      <c r="B35" s="12"/>
      <c r="C35" s="13"/>
      <c r="D35" s="10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2:36" ht="15">
      <c r="B36" s="18"/>
      <c r="C36" s="6" t="s">
        <v>16</v>
      </c>
      <c r="D36" s="10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4:36" ht="9.75">
      <c r="D37" s="4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4:36" ht="9.7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4:36" ht="9.7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4:36" ht="9.7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4:36" ht="9.7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4:36" ht="9.7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4:36" ht="9.7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4:36" ht="9.7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4:36" ht="9.7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4:36" ht="9.7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4:36" ht="9.7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4:36" ht="9.7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4:36" ht="9.7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4:36" ht="9.7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4:36" ht="9.7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4:36" ht="9.7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4:36" ht="9.7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4:36" ht="9.7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4:36" ht="9.7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4:36" ht="9.7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4:36" ht="9.7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4:36" ht="9.7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4:36" ht="9.7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4:36" ht="9.7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4:36" ht="9.7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4:36" ht="9.7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4:36" ht="9.7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4:36" ht="9.7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4:36" ht="9.7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4:36" ht="9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4:36" ht="9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4:36" ht="9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4:36" ht="9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4:36" ht="9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4:36" ht="9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4:36" ht="9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4:36" ht="9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4:36" ht="9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4:36" ht="9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4:36" ht="9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4:36" ht="9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4:36" ht="9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4:36" ht="15">
      <c r="D79" s="1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5:36" ht="15"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5:36" ht="15"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5:36" ht="1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</sheetData>
  <sheetProtection/>
  <mergeCells count="36">
    <mergeCell ref="AH4:AH6"/>
    <mergeCell ref="B2:C2"/>
    <mergeCell ref="B4:C11"/>
    <mergeCell ref="D4:D11"/>
    <mergeCell ref="I4:I6"/>
    <mergeCell ref="Q4:Q6"/>
    <mergeCell ref="AG4:AG6"/>
    <mergeCell ref="AE4:AE6"/>
    <mergeCell ref="AA4:AA6"/>
    <mergeCell ref="AB4:AB6"/>
    <mergeCell ref="K4:K6"/>
    <mergeCell ref="AC4:AC6"/>
    <mergeCell ref="Y4:Y6"/>
    <mergeCell ref="O4:O6"/>
    <mergeCell ref="R4:R6"/>
    <mergeCell ref="W4:W6"/>
    <mergeCell ref="S4:S6"/>
    <mergeCell ref="H4:H6"/>
    <mergeCell ref="T4:T6"/>
    <mergeCell ref="Z4:Z6"/>
    <mergeCell ref="M4:M6"/>
    <mergeCell ref="V4:V6"/>
    <mergeCell ref="L4:L6"/>
    <mergeCell ref="X4:X6"/>
    <mergeCell ref="U4:U6"/>
    <mergeCell ref="J4:J6"/>
    <mergeCell ref="AF4:AF6"/>
    <mergeCell ref="AK4:AK11"/>
    <mergeCell ref="AJ4:AJ11"/>
    <mergeCell ref="F4:F6"/>
    <mergeCell ref="AD4:AD6"/>
    <mergeCell ref="E4:E6"/>
    <mergeCell ref="P4:P6"/>
    <mergeCell ref="AI4:AI6"/>
    <mergeCell ref="G4:G6"/>
    <mergeCell ref="N4:N6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Deryugin</dc:creator>
  <cp:keywords/>
  <dc:description/>
  <cp:lastModifiedBy>DAS</cp:lastModifiedBy>
  <cp:lastPrinted>2018-11-12T13:51:50Z</cp:lastPrinted>
  <dcterms:created xsi:type="dcterms:W3CDTF">2011-06-23T04:28:11Z</dcterms:created>
  <dcterms:modified xsi:type="dcterms:W3CDTF">2019-10-17T11:08:35Z</dcterms:modified>
  <cp:category/>
  <cp:version/>
  <cp:contentType/>
  <cp:contentStatus/>
</cp:coreProperties>
</file>