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720" windowWidth="12120" windowHeight="8970" activeTab="0"/>
  </bookViews>
  <sheets>
    <sheet name="ПРОТОКОЛЫ- ТУР" sheetId="1" r:id="rId1"/>
  </sheets>
  <definedNames/>
  <calcPr fullCalcOnLoad="1"/>
</workbook>
</file>

<file path=xl/sharedStrings.xml><?xml version="1.0" encoding="utf-8"?>
<sst xmlns="http://schemas.openxmlformats.org/spreadsheetml/2006/main" count="90" uniqueCount="26">
  <si>
    <t>набор</t>
  </si>
  <si>
    <t>% закр.</t>
  </si>
  <si>
    <t>остаток</t>
  </si>
  <si>
    <t>первые 9</t>
  </si>
  <si>
    <t>95&gt;</t>
  </si>
  <si>
    <t>131&gt;</t>
  </si>
  <si>
    <t>160&gt;</t>
  </si>
  <si>
    <t>ЗАК.</t>
  </si>
  <si>
    <t>ЛЕГИ</t>
  </si>
  <si>
    <t>СУММУ</t>
  </si>
  <si>
    <t>ПЕНТАЛОН</t>
  </si>
  <si>
    <t>16 тур</t>
  </si>
  <si>
    <t>114.</t>
  </si>
  <si>
    <t>НОВИКОВ</t>
  </si>
  <si>
    <t>АКУТОВ</t>
  </si>
  <si>
    <t>КОНЧИКОВ</t>
  </si>
  <si>
    <t>ФРОЛОВ</t>
  </si>
  <si>
    <t>145.</t>
  </si>
  <si>
    <t>БУРЫКИН</t>
  </si>
  <si>
    <t>БЕЛОВ</t>
  </si>
  <si>
    <t>136.</t>
  </si>
  <si>
    <t>ДЗАСОХОВ</t>
  </si>
  <si>
    <t>ЧЕЛНОКОВ</t>
  </si>
  <si>
    <t>ЛЕВЕНКОВ</t>
  </si>
  <si>
    <t>ПОНОМАРЕНКО</t>
  </si>
  <si>
    <t>121.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</si>
</sst>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b/>
      <sz val="11"/>
      <color indexed="12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8"/>
      <color indexed="12"/>
      <name val="Arial Cyr"/>
      <family val="0"/>
    </font>
    <font>
      <b/>
      <sz val="11"/>
      <color indexed="60"/>
      <name val="Arial Cyr"/>
      <family val="0"/>
    </font>
    <font>
      <b/>
      <sz val="12"/>
      <color indexed="10"/>
      <name val="Arial Cyr"/>
      <family val="0"/>
    </font>
    <font>
      <sz val="12"/>
      <name val="Calibri"/>
      <family val="2"/>
    </font>
    <font>
      <sz val="10"/>
      <color indexed="9"/>
      <name val="Arial Cyr"/>
      <family val="0"/>
    </font>
    <font>
      <sz val="16"/>
      <color indexed="9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1"/>
      <color indexed="10"/>
      <name val="Arial Cyr"/>
      <family val="0"/>
    </font>
    <font>
      <sz val="14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14"/>
      <color indexed="60"/>
      <name val="Calibri"/>
      <family val="2"/>
    </font>
    <font>
      <b/>
      <sz val="14"/>
      <color indexed="30"/>
      <name val="Calibri"/>
      <family val="2"/>
    </font>
    <font>
      <b/>
      <sz val="14"/>
      <color indexed="60"/>
      <name val="Calibri"/>
      <family val="2"/>
    </font>
    <font>
      <sz val="14"/>
      <color indexed="3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Calibri"/>
      <family val="2"/>
    </font>
    <font>
      <b/>
      <sz val="16"/>
      <color indexed="9"/>
      <name val="Calibri"/>
      <family val="2"/>
    </font>
    <font>
      <b/>
      <sz val="28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8"/>
      <color rgb="FF0000CC"/>
      <name val="Arial Cyr"/>
      <family val="0"/>
    </font>
    <font>
      <b/>
      <sz val="11"/>
      <color rgb="FF0000CC"/>
      <name val="Arial Cyr"/>
      <family val="0"/>
    </font>
    <font>
      <b/>
      <sz val="11"/>
      <color rgb="FFC00000"/>
      <name val="Arial Cyr"/>
      <family val="0"/>
    </font>
    <font>
      <b/>
      <sz val="12"/>
      <color rgb="FFFF0000"/>
      <name val="Arial Cyr"/>
      <family val="0"/>
    </font>
    <font>
      <sz val="10"/>
      <color theme="0"/>
      <name val="Arial Cyr"/>
      <family val="0"/>
    </font>
    <font>
      <sz val="16"/>
      <color theme="0"/>
      <name val="Arial Cyr"/>
      <family val="0"/>
    </font>
    <font>
      <b/>
      <sz val="10"/>
      <color rgb="FFFF0000"/>
      <name val="Arial Cyr"/>
      <family val="0"/>
    </font>
    <font>
      <b/>
      <sz val="10"/>
      <color theme="0"/>
      <name val="Arial Cyr"/>
      <family val="0"/>
    </font>
    <font>
      <b/>
      <sz val="11"/>
      <color rgb="FFFF0000"/>
      <name val="Arial Cyr"/>
      <family val="0"/>
    </font>
    <font>
      <sz val="14"/>
      <color rgb="FFC00000"/>
      <name val="Calibri"/>
      <family val="2"/>
    </font>
    <font>
      <b/>
      <sz val="14"/>
      <color rgb="FF0070C0"/>
      <name val="Calibri"/>
      <family val="2"/>
    </font>
    <font>
      <b/>
      <sz val="14"/>
      <color rgb="FFC00000"/>
      <name val="Calibri"/>
      <family val="2"/>
    </font>
    <font>
      <sz val="14"/>
      <color rgb="FF0070C0"/>
      <name val="Calibri"/>
      <family val="2"/>
    </font>
    <font>
      <b/>
      <sz val="14"/>
      <color rgb="FFFF0000"/>
      <name val="Calibri"/>
      <family val="2"/>
    </font>
    <font>
      <b/>
      <sz val="18"/>
      <color rgb="FFFF0000"/>
      <name val="Calibri"/>
      <family val="2"/>
    </font>
    <font>
      <b/>
      <sz val="16"/>
      <color theme="0"/>
      <name val="Calibri"/>
      <family val="2"/>
    </font>
    <font>
      <b/>
      <sz val="28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61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62" fillId="35" borderId="10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63" fillId="35" borderId="10" xfId="0" applyNumberFormat="1" applyFont="1" applyFill="1" applyBorder="1" applyAlignment="1">
      <alignment horizontal="center" vertical="center"/>
    </xf>
    <xf numFmtId="0" fontId="64" fillId="36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26" fillId="37" borderId="10" xfId="52" applyFont="1" applyFill="1" applyBorder="1">
      <alignment/>
      <protection/>
    </xf>
    <xf numFmtId="0" fontId="65" fillId="38" borderId="0" xfId="0" applyFont="1" applyFill="1" applyAlignment="1">
      <alignment/>
    </xf>
    <xf numFmtId="0" fontId="65" fillId="38" borderId="0" xfId="0" applyFont="1" applyFill="1" applyAlignment="1">
      <alignment horizontal="center"/>
    </xf>
    <xf numFmtId="0" fontId="66" fillId="38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67" fillId="36" borderId="0" xfId="0" applyFont="1" applyFill="1" applyAlignment="1">
      <alignment/>
    </xf>
    <xf numFmtId="0" fontId="68" fillId="38" borderId="0" xfId="0" applyFont="1" applyFill="1" applyAlignment="1">
      <alignment horizontal="center"/>
    </xf>
    <xf numFmtId="0" fontId="69" fillId="35" borderId="10" xfId="0" applyNumberFormat="1" applyFont="1" applyFill="1" applyBorder="1" applyAlignment="1">
      <alignment horizontal="center" vertical="center"/>
    </xf>
    <xf numFmtId="0" fontId="26" fillId="40" borderId="10" xfId="0" applyFont="1" applyFill="1" applyBorder="1" applyAlignment="1">
      <alignment horizontal="center" vertical="center"/>
    </xf>
    <xf numFmtId="0" fontId="32" fillId="12" borderId="10" xfId="0" applyFont="1" applyFill="1" applyBorder="1" applyAlignment="1">
      <alignment horizontal="center" vertical="center"/>
    </xf>
    <xf numFmtId="0" fontId="32" fillId="9" borderId="10" xfId="0" applyFont="1" applyFill="1" applyBorder="1" applyAlignment="1">
      <alignment horizontal="center" vertical="center"/>
    </xf>
    <xf numFmtId="0" fontId="32" fillId="41" borderId="10" xfId="0" applyFont="1" applyFill="1" applyBorder="1" applyAlignment="1">
      <alignment horizontal="center" vertical="center"/>
    </xf>
    <xf numFmtId="2" fontId="33" fillId="37" borderId="10" xfId="52" applyNumberFormat="1" applyFont="1" applyFill="1" applyBorder="1" applyAlignment="1">
      <alignment horizontal="center" vertical="center"/>
      <protection/>
    </xf>
    <xf numFmtId="0" fontId="34" fillId="41" borderId="10" xfId="0" applyFont="1" applyFill="1" applyBorder="1" applyAlignment="1">
      <alignment horizontal="center" vertical="center"/>
    </xf>
    <xf numFmtId="2" fontId="35" fillId="9" borderId="10" xfId="52" applyNumberFormat="1" applyFont="1" applyFill="1" applyBorder="1" applyAlignment="1">
      <alignment horizontal="center" vertical="center"/>
      <protection/>
    </xf>
    <xf numFmtId="2" fontId="33" fillId="9" borderId="10" xfId="5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36" borderId="0" xfId="0" applyFont="1" applyFill="1" applyAlignment="1">
      <alignment/>
    </xf>
    <xf numFmtId="0" fontId="32" fillId="42" borderId="10" xfId="0" applyFont="1" applyFill="1" applyBorder="1" applyAlignment="1">
      <alignment horizontal="center" vertical="center"/>
    </xf>
    <xf numFmtId="0" fontId="26" fillId="42" borderId="10" xfId="52" applyFont="1" applyFill="1" applyBorder="1">
      <alignment/>
      <protection/>
    </xf>
    <xf numFmtId="0" fontId="26" fillId="36" borderId="10" xfId="52" applyFont="1" applyFill="1" applyBorder="1">
      <alignment/>
      <protection/>
    </xf>
    <xf numFmtId="0" fontId="70" fillId="12" borderId="10" xfId="0" applyFont="1" applyFill="1" applyBorder="1" applyAlignment="1">
      <alignment horizontal="center" vertical="center"/>
    </xf>
    <xf numFmtId="2" fontId="71" fillId="37" borderId="11" xfId="52" applyNumberFormat="1" applyFont="1" applyFill="1" applyBorder="1" applyAlignment="1">
      <alignment horizontal="center" vertical="center"/>
      <protection/>
    </xf>
    <xf numFmtId="2" fontId="72" fillId="9" borderId="10" xfId="52" applyNumberFormat="1" applyFont="1" applyFill="1" applyBorder="1" applyAlignment="1">
      <alignment horizontal="center" vertical="center"/>
      <protection/>
    </xf>
    <xf numFmtId="2" fontId="35" fillId="43" borderId="11" xfId="52" applyNumberFormat="1" applyFont="1" applyFill="1" applyBorder="1" applyAlignment="1">
      <alignment horizontal="center" vertical="center"/>
      <protection/>
    </xf>
    <xf numFmtId="0" fontId="1" fillId="44" borderId="0" xfId="0" applyFont="1" applyFill="1" applyAlignment="1">
      <alignment/>
    </xf>
    <xf numFmtId="0" fontId="32" fillId="44" borderId="10" xfId="0" applyFont="1" applyFill="1" applyBorder="1" applyAlignment="1">
      <alignment horizontal="center" vertical="center"/>
    </xf>
    <xf numFmtId="0" fontId="26" fillId="44" borderId="10" xfId="52" applyFont="1" applyFill="1" applyBorder="1">
      <alignment/>
      <protection/>
    </xf>
    <xf numFmtId="2" fontId="35" fillId="44" borderId="11" xfId="52" applyNumberFormat="1" applyFont="1" applyFill="1" applyBorder="1" applyAlignment="1">
      <alignment horizontal="center" vertical="center"/>
      <protection/>
    </xf>
    <xf numFmtId="0" fontId="73" fillId="12" borderId="10" xfId="0" applyFont="1" applyFill="1" applyBorder="1" applyAlignment="1">
      <alignment horizontal="center" vertical="center"/>
    </xf>
    <xf numFmtId="0" fontId="74" fillId="36" borderId="10" xfId="0" applyFont="1" applyFill="1" applyBorder="1" applyAlignment="1">
      <alignment horizontal="center" vertical="center"/>
    </xf>
    <xf numFmtId="2" fontId="72" fillId="37" borderId="11" xfId="52" applyNumberFormat="1" applyFont="1" applyFill="1" applyBorder="1" applyAlignment="1">
      <alignment horizontal="center" vertical="center"/>
      <protection/>
    </xf>
    <xf numFmtId="2" fontId="71" fillId="9" borderId="10" xfId="52" applyNumberFormat="1" applyFont="1" applyFill="1" applyBorder="1" applyAlignment="1">
      <alignment horizontal="center" vertical="center"/>
      <protection/>
    </xf>
    <xf numFmtId="0" fontId="70" fillId="9" borderId="10" xfId="0" applyFont="1" applyFill="1" applyBorder="1" applyAlignment="1">
      <alignment horizontal="center" vertical="center"/>
    </xf>
    <xf numFmtId="0" fontId="75" fillId="40" borderId="12" xfId="52" applyFont="1" applyFill="1" applyBorder="1" applyAlignment="1">
      <alignment horizontal="center" vertical="center"/>
      <protection/>
    </xf>
    <xf numFmtId="0" fontId="75" fillId="40" borderId="13" xfId="52" applyFont="1" applyFill="1" applyBorder="1" applyAlignment="1">
      <alignment horizontal="center" vertical="center"/>
      <protection/>
    </xf>
    <xf numFmtId="0" fontId="75" fillId="40" borderId="14" xfId="52" applyFont="1" applyFill="1" applyBorder="1" applyAlignment="1">
      <alignment horizontal="center" vertical="center"/>
      <protection/>
    </xf>
    <xf numFmtId="0" fontId="76" fillId="45" borderId="12" xfId="52" applyFont="1" applyFill="1" applyBorder="1" applyAlignment="1">
      <alignment horizontal="center" vertical="center"/>
      <protection/>
    </xf>
    <xf numFmtId="0" fontId="76" fillId="45" borderId="13" xfId="52" applyFont="1" applyFill="1" applyBorder="1" applyAlignment="1">
      <alignment horizontal="center" vertical="center"/>
      <protection/>
    </xf>
    <xf numFmtId="0" fontId="76" fillId="45" borderId="14" xfId="52" applyFont="1" applyFill="1" applyBorder="1" applyAlignment="1">
      <alignment horizontal="center" vertical="center"/>
      <protection/>
    </xf>
    <xf numFmtId="0" fontId="77" fillId="40" borderId="12" xfId="52" applyFont="1" applyFill="1" applyBorder="1" applyAlignment="1">
      <alignment horizontal="center" vertical="center"/>
      <protection/>
    </xf>
    <xf numFmtId="0" fontId="77" fillId="40" borderId="13" xfId="52" applyFont="1" applyFill="1" applyBorder="1" applyAlignment="1">
      <alignment horizontal="center" vertical="center"/>
      <protection/>
    </xf>
    <xf numFmtId="0" fontId="77" fillId="40" borderId="14" xfId="52" applyFont="1" applyFill="1" applyBorder="1" applyAlignment="1">
      <alignment horizontal="center" vertical="center"/>
      <protection/>
    </xf>
    <xf numFmtId="2" fontId="71" fillId="12" borderId="12" xfId="52" applyNumberFormat="1" applyFont="1" applyFill="1" applyBorder="1" applyAlignment="1">
      <alignment horizontal="center" vertical="center"/>
      <protection/>
    </xf>
    <xf numFmtId="2" fontId="71" fillId="12" borderId="14" xfId="52" applyNumberFormat="1" applyFont="1" applyFill="1" applyBorder="1" applyAlignment="1">
      <alignment horizontal="center" vertical="center"/>
      <protection/>
    </xf>
    <xf numFmtId="2" fontId="33" fillId="12" borderId="12" xfId="52" applyNumberFormat="1" applyFont="1" applyFill="1" applyBorder="1" applyAlignment="1">
      <alignment horizontal="center" vertical="center"/>
      <protection/>
    </xf>
    <xf numFmtId="2" fontId="33" fillId="12" borderId="14" xfId="52" applyNumberFormat="1" applyFont="1" applyFill="1" applyBorder="1" applyAlignment="1">
      <alignment horizontal="center" vertical="center"/>
      <protection/>
    </xf>
    <xf numFmtId="2" fontId="35" fillId="12" borderId="12" xfId="52" applyNumberFormat="1" applyFont="1" applyFill="1" applyBorder="1" applyAlignment="1">
      <alignment horizontal="center" vertical="center"/>
      <protection/>
    </xf>
    <xf numFmtId="2" fontId="35" fillId="12" borderId="14" xfId="52" applyNumberFormat="1" applyFont="1" applyFill="1" applyBorder="1" applyAlignment="1">
      <alignment horizontal="center" vertical="center"/>
      <protection/>
    </xf>
    <xf numFmtId="2" fontId="72" fillId="12" borderId="12" xfId="52" applyNumberFormat="1" applyFont="1" applyFill="1" applyBorder="1" applyAlignment="1">
      <alignment horizontal="center" vertical="center"/>
      <protection/>
    </xf>
    <xf numFmtId="2" fontId="72" fillId="12" borderId="14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theme="5" tint="-0.24993999302387238"/>
      </font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  <border/>
    </dxf>
    <dxf>
      <font>
        <b/>
        <i val="0"/>
        <color theme="5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48"/>
  <sheetViews>
    <sheetView tabSelected="1" zoomScale="90" zoomScaleNormal="90" zoomScalePageLayoutView="0" workbookViewId="0" topLeftCell="A1">
      <selection activeCell="M2" sqref="M2"/>
    </sheetView>
  </sheetViews>
  <sheetFormatPr defaultColWidth="9.00390625" defaultRowHeight="12.75"/>
  <cols>
    <col min="2" max="2" width="30.75390625" style="0" customWidth="1"/>
    <col min="4" max="13" width="5.75390625" style="0" customWidth="1"/>
    <col min="14" max="19" width="1.75390625" style="0" hidden="1" customWidth="1"/>
    <col min="20" max="26" width="5.75390625" style="0" hidden="1" customWidth="1"/>
    <col min="27" max="27" width="1.75390625" style="0" customWidth="1"/>
    <col min="28" max="28" width="11.375" style="0" bestFit="1" customWidth="1"/>
    <col min="29" max="29" width="7.75390625" style="0" customWidth="1"/>
    <col min="30" max="30" width="3.75390625" style="0" customWidth="1"/>
    <col min="31" max="35" width="5.75390625" style="1" customWidth="1"/>
    <col min="36" max="36" width="15.75390625" style="1" hidden="1" customWidth="1"/>
    <col min="37" max="37" width="11.375" style="1" customWidth="1"/>
  </cols>
  <sheetData>
    <row r="2" spans="2:37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7">
        <v>16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</row>
    <row r="3" spans="2:37" ht="12" customHeight="1">
      <c r="B3" s="14"/>
      <c r="C3" s="12"/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3"/>
      <c r="AF3" s="13"/>
      <c r="AG3" s="13"/>
      <c r="AH3" s="13"/>
      <c r="AI3" s="13"/>
      <c r="AJ3" s="13"/>
      <c r="AK3" s="18" t="s">
        <v>10</v>
      </c>
    </row>
    <row r="4" spans="2:37" ht="12" customHeight="1">
      <c r="B4" s="49" t="s">
        <v>13</v>
      </c>
      <c r="C4" s="52">
        <f>COUNTIF(D4:Z4,"0")</f>
        <v>0</v>
      </c>
      <c r="D4" s="20">
        <v>60</v>
      </c>
      <c r="E4" s="20">
        <v>73</v>
      </c>
      <c r="F4" s="20">
        <v>130</v>
      </c>
      <c r="G4" s="20">
        <v>315</v>
      </c>
      <c r="H4" s="20">
        <v>106</v>
      </c>
      <c r="I4" s="20">
        <v>222</v>
      </c>
      <c r="J4" s="20">
        <v>170</v>
      </c>
      <c r="K4" s="20">
        <v>95</v>
      </c>
      <c r="L4" s="20">
        <v>72</v>
      </c>
      <c r="M4" s="20">
        <v>237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3">
        <f>COUNTIF(D4:Z4,"&gt;-1")*501-SUM(D4:Z4)</f>
        <v>3530</v>
      </c>
      <c r="AB4" s="59">
        <f>AA4/AA5*1</f>
        <v>16.572769953051644</v>
      </c>
      <c r="AC4" s="57" t="s">
        <v>0</v>
      </c>
      <c r="AD4" s="2"/>
      <c r="AE4" s="5"/>
      <c r="AF4" s="5"/>
      <c r="AG4" s="5"/>
      <c r="AH4" s="5"/>
      <c r="AI4" s="5"/>
      <c r="AJ4" s="5"/>
      <c r="AK4" s="5"/>
    </row>
    <row r="5" spans="2:37" ht="12" customHeight="1">
      <c r="B5" s="50"/>
      <c r="C5" s="53"/>
      <c r="D5" s="21">
        <v>24</v>
      </c>
      <c r="E5" s="21">
        <v>21</v>
      </c>
      <c r="F5" s="21">
        <v>24</v>
      </c>
      <c r="G5" s="21">
        <v>15</v>
      </c>
      <c r="H5" s="21">
        <v>18</v>
      </c>
      <c r="I5" s="21">
        <v>15</v>
      </c>
      <c r="J5" s="21">
        <v>18</v>
      </c>
      <c r="K5" s="30">
        <v>33</v>
      </c>
      <c r="L5" s="30">
        <v>30</v>
      </c>
      <c r="M5" s="21">
        <v>15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3">
        <f>SUM(D5:Z5)</f>
        <v>213</v>
      </c>
      <c r="AB5" s="60"/>
      <c r="AC5" s="58"/>
      <c r="AE5" s="5"/>
      <c r="AF5" s="5"/>
      <c r="AG5" s="5"/>
      <c r="AH5" s="5"/>
      <c r="AI5" s="5"/>
      <c r="AJ5" s="5"/>
      <c r="AK5" s="5"/>
    </row>
    <row r="6" spans="2:37" ht="12" customHeight="1">
      <c r="B6" s="50"/>
      <c r="C6" s="5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23">
        <f>SUM(D6:Z6)</f>
        <v>0</v>
      </c>
      <c r="AB6" s="36" t="e">
        <f>COUNTIF(D4:Z4,"0")/AA6*100</f>
        <v>#DIV/0!</v>
      </c>
      <c r="AC6" s="24" t="s">
        <v>1</v>
      </c>
      <c r="AD6" s="37">
        <v>0</v>
      </c>
      <c r="AE6" s="3" t="s">
        <v>4</v>
      </c>
      <c r="AF6" s="3" t="s">
        <v>5</v>
      </c>
      <c r="AG6" s="3" t="s">
        <v>6</v>
      </c>
      <c r="AH6" s="3" t="s">
        <v>8</v>
      </c>
      <c r="AI6" s="3" t="s">
        <v>7</v>
      </c>
      <c r="AJ6" s="3"/>
      <c r="AK6" s="3" t="s">
        <v>9</v>
      </c>
    </row>
    <row r="7" spans="1:55" ht="12" customHeight="1">
      <c r="A7" s="46" t="s">
        <v>11</v>
      </c>
      <c r="B7" s="51"/>
      <c r="C7" s="54"/>
      <c r="D7" s="22">
        <v>343</v>
      </c>
      <c r="E7" s="22">
        <v>297</v>
      </c>
      <c r="F7" s="22">
        <v>360</v>
      </c>
      <c r="G7" s="22">
        <v>373</v>
      </c>
      <c r="H7" s="22">
        <v>315</v>
      </c>
      <c r="I7" s="22">
        <v>342</v>
      </c>
      <c r="J7" s="22">
        <v>280</v>
      </c>
      <c r="K7" s="22">
        <v>419</v>
      </c>
      <c r="L7" s="22">
        <v>320</v>
      </c>
      <c r="M7" s="22">
        <v>371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5" t="s">
        <v>2</v>
      </c>
      <c r="AB7" s="26">
        <f>(501*COUNT(D7:Z7)-SUM(D7:Z7))/3/COUNT(D7:Z7)</f>
        <v>53</v>
      </c>
      <c r="AC7" s="27" t="s">
        <v>3</v>
      </c>
      <c r="AD7" s="2"/>
      <c r="AE7" s="6">
        <v>7</v>
      </c>
      <c r="AF7" s="8"/>
      <c r="AG7" s="19"/>
      <c r="AH7" s="7"/>
      <c r="AI7" s="7"/>
      <c r="AJ7" s="4"/>
      <c r="AK7" s="9">
        <f>AE7+AF7*2+AG7*3+AH7+AJ7</f>
        <v>7</v>
      </c>
      <c r="BC7">
        <v>0</v>
      </c>
    </row>
    <row r="8" spans="1:37" ht="12" customHeight="1">
      <c r="A8" s="47"/>
      <c r="B8" s="49" t="s">
        <v>14</v>
      </c>
      <c r="C8" s="52">
        <f>COUNTIF(D8:Z8,"0")</f>
        <v>10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3">
        <f>COUNTIF(D8:Z8,"&gt;-1")*501-SUM(D8:Z8)</f>
        <v>5010</v>
      </c>
      <c r="AB8" s="55">
        <f>AA8/AA9*1</f>
        <v>22.876712328767123</v>
      </c>
      <c r="AC8" s="57" t="s">
        <v>0</v>
      </c>
      <c r="AD8" s="2"/>
      <c r="AE8" s="6">
        <v>13</v>
      </c>
      <c r="AF8" s="8">
        <v>8</v>
      </c>
      <c r="AG8" s="19"/>
      <c r="AH8" s="7">
        <v>15</v>
      </c>
      <c r="AI8" s="7" t="s">
        <v>12</v>
      </c>
      <c r="AJ8" s="4"/>
      <c r="AK8" s="9">
        <v>46</v>
      </c>
    </row>
    <row r="9" spans="1:37" ht="12" customHeight="1">
      <c r="A9" s="47"/>
      <c r="B9" s="50"/>
      <c r="C9" s="53"/>
      <c r="D9" s="21">
        <v>22</v>
      </c>
      <c r="E9" s="21">
        <v>23</v>
      </c>
      <c r="F9" s="21">
        <v>22</v>
      </c>
      <c r="G9" s="33">
        <v>17</v>
      </c>
      <c r="H9" s="33">
        <v>18</v>
      </c>
      <c r="I9" s="33">
        <v>18</v>
      </c>
      <c r="J9" s="33">
        <v>18</v>
      </c>
      <c r="K9" s="30">
        <v>34</v>
      </c>
      <c r="L9" s="21">
        <v>29</v>
      </c>
      <c r="M9" s="33">
        <v>18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3">
        <f>SUM(D9:Z9)</f>
        <v>219</v>
      </c>
      <c r="AB9" s="56"/>
      <c r="AC9" s="58"/>
      <c r="AD9" s="2"/>
      <c r="AE9" s="10"/>
      <c r="AF9" s="10"/>
      <c r="AG9" s="10"/>
      <c r="AH9" s="10"/>
      <c r="AI9" s="5"/>
      <c r="AJ9" s="5"/>
      <c r="AK9" s="5"/>
    </row>
    <row r="10" spans="1:37" ht="12" customHeight="1">
      <c r="A10" s="48"/>
      <c r="B10" s="50"/>
      <c r="C10" s="53"/>
      <c r="D10" s="11">
        <v>6</v>
      </c>
      <c r="E10" s="11">
        <v>4</v>
      </c>
      <c r="F10" s="32">
        <v>3</v>
      </c>
      <c r="G10" s="32">
        <v>3</v>
      </c>
      <c r="H10" s="32">
        <v>2</v>
      </c>
      <c r="I10" s="32">
        <v>2</v>
      </c>
      <c r="J10" s="32">
        <v>1</v>
      </c>
      <c r="K10" s="31">
        <v>10</v>
      </c>
      <c r="L10" s="11">
        <v>9</v>
      </c>
      <c r="M10" s="32">
        <v>1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23">
        <f>SUM(D10:Z10)</f>
        <v>41</v>
      </c>
      <c r="AB10" s="34">
        <f>COUNTIF(D8:Z8,"0")/AA10*100</f>
        <v>24.390243902439025</v>
      </c>
      <c r="AC10" s="24" t="s">
        <v>1</v>
      </c>
      <c r="AD10" s="29">
        <v>41</v>
      </c>
      <c r="AE10" s="10"/>
      <c r="AF10" s="10"/>
      <c r="AG10" s="10"/>
      <c r="AH10" s="10"/>
      <c r="AI10" s="5"/>
      <c r="AJ10" s="5"/>
      <c r="AK10" s="5"/>
    </row>
    <row r="11" spans="2:37" ht="12" customHeight="1">
      <c r="B11" s="51"/>
      <c r="C11" s="54"/>
      <c r="D11" s="22">
        <v>226</v>
      </c>
      <c r="E11" s="22">
        <v>255</v>
      </c>
      <c r="F11" s="22">
        <v>259</v>
      </c>
      <c r="G11" s="22">
        <v>256</v>
      </c>
      <c r="H11" s="22">
        <v>206</v>
      </c>
      <c r="I11" s="22">
        <v>201</v>
      </c>
      <c r="J11" s="22">
        <v>246</v>
      </c>
      <c r="K11" s="22">
        <v>334</v>
      </c>
      <c r="L11" s="22">
        <v>275</v>
      </c>
      <c r="M11" s="22">
        <v>311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5" t="s">
        <v>2</v>
      </c>
      <c r="AB11" s="35">
        <f>(501*COUNT(D11:Z11)-SUM(D11:Z11))/3/COUNT(D11:Z11)</f>
        <v>81.36666666666666</v>
      </c>
      <c r="AC11" s="27" t="s">
        <v>3</v>
      </c>
      <c r="AE11" s="10"/>
      <c r="AF11" s="10"/>
      <c r="AG11" s="10"/>
      <c r="AH11" s="10"/>
      <c r="AI11" s="5"/>
      <c r="AJ11" s="5"/>
      <c r="AK11" s="5"/>
    </row>
    <row r="12" spans="2:37" ht="12" customHeight="1">
      <c r="B12" s="14"/>
      <c r="C12" s="12"/>
      <c r="D12" s="12">
        <v>1</v>
      </c>
      <c r="E12" s="12">
        <v>2</v>
      </c>
      <c r="F12" s="12">
        <v>3</v>
      </c>
      <c r="G12" s="12">
        <v>4</v>
      </c>
      <c r="H12" s="12">
        <v>5</v>
      </c>
      <c r="I12" s="12">
        <v>6</v>
      </c>
      <c r="J12" s="12">
        <v>7</v>
      </c>
      <c r="K12" s="12">
        <v>8</v>
      </c>
      <c r="L12" s="12">
        <v>9</v>
      </c>
      <c r="M12" s="12">
        <v>10</v>
      </c>
      <c r="N12" s="12">
        <v>11</v>
      </c>
      <c r="O12" s="12">
        <v>12</v>
      </c>
      <c r="P12" s="12">
        <v>13</v>
      </c>
      <c r="Q12" s="12">
        <v>14</v>
      </c>
      <c r="R12" s="12">
        <v>15</v>
      </c>
      <c r="S12" s="12">
        <v>16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3"/>
      <c r="AF12" s="13"/>
      <c r="AG12" s="13"/>
      <c r="AH12" s="13"/>
      <c r="AI12" s="13"/>
      <c r="AJ12" s="13"/>
      <c r="AK12" s="13"/>
    </row>
    <row r="13" spans="2:37" ht="12" customHeight="1">
      <c r="B13" s="49" t="s">
        <v>15</v>
      </c>
      <c r="C13" s="52">
        <f>COUNTIF(D13:Z13,"0")</f>
        <v>0</v>
      </c>
      <c r="D13" s="20">
        <v>8</v>
      </c>
      <c r="E13" s="20">
        <v>20</v>
      </c>
      <c r="F13" s="20">
        <v>282</v>
      </c>
      <c r="G13" s="20">
        <v>86</v>
      </c>
      <c r="H13" s="20">
        <v>36</v>
      </c>
      <c r="I13" s="20">
        <v>4</v>
      </c>
      <c r="J13" s="20">
        <v>157</v>
      </c>
      <c r="K13" s="20">
        <v>32</v>
      </c>
      <c r="L13" s="20">
        <v>49</v>
      </c>
      <c r="M13" s="20">
        <v>82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3">
        <f>COUNTIF(D13:Z13,"&gt;-1")*501-SUM(D13:Z13)</f>
        <v>4254</v>
      </c>
      <c r="AB13" s="55">
        <f>AA13/AA14*1</f>
        <v>20.55072463768116</v>
      </c>
      <c r="AC13" s="57" t="s">
        <v>0</v>
      </c>
      <c r="AD13" s="2"/>
      <c r="AE13" s="5"/>
      <c r="AF13" s="5"/>
      <c r="AG13" s="5"/>
      <c r="AH13" s="5"/>
      <c r="AI13" s="5"/>
      <c r="AJ13" s="5"/>
      <c r="AK13" s="5"/>
    </row>
    <row r="14" spans="2:37" ht="12" customHeight="1">
      <c r="B14" s="50"/>
      <c r="C14" s="53"/>
      <c r="D14" s="21">
        <v>24</v>
      </c>
      <c r="E14" s="21">
        <v>18</v>
      </c>
      <c r="F14" s="21">
        <v>18</v>
      </c>
      <c r="G14" s="21">
        <v>18</v>
      </c>
      <c r="H14" s="21">
        <v>18</v>
      </c>
      <c r="I14" s="21">
        <v>21</v>
      </c>
      <c r="J14" s="21">
        <v>18</v>
      </c>
      <c r="K14" s="38">
        <v>30</v>
      </c>
      <c r="L14" s="21">
        <v>27</v>
      </c>
      <c r="M14" s="21">
        <v>15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3">
        <f>SUM(D14:Z14)</f>
        <v>207</v>
      </c>
      <c r="AB14" s="56"/>
      <c r="AC14" s="58"/>
      <c r="AE14" s="5"/>
      <c r="AF14" s="5"/>
      <c r="AG14" s="5"/>
      <c r="AH14" s="5"/>
      <c r="AI14" s="5"/>
      <c r="AJ14" s="5"/>
      <c r="AK14" s="5"/>
    </row>
    <row r="15" spans="2:40" ht="12" customHeight="1">
      <c r="B15" s="50"/>
      <c r="C15" s="53"/>
      <c r="D15" s="11">
        <v>8</v>
      </c>
      <c r="E15" s="11">
        <v>4</v>
      </c>
      <c r="F15" s="11"/>
      <c r="G15" s="11"/>
      <c r="H15" s="11"/>
      <c r="I15" s="11">
        <v>3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23">
        <f>SUM(D15:Z15)</f>
        <v>15</v>
      </c>
      <c r="AB15" s="40">
        <f>COUNTIF(D13:Z13,"0")/AA15*100</f>
        <v>0</v>
      </c>
      <c r="AC15" s="24" t="s">
        <v>1</v>
      </c>
      <c r="AD15" s="29">
        <v>15</v>
      </c>
      <c r="AE15" s="3" t="s">
        <v>4</v>
      </c>
      <c r="AF15" s="3" t="s">
        <v>5</v>
      </c>
      <c r="AG15" s="3" t="s">
        <v>6</v>
      </c>
      <c r="AH15" s="3" t="s">
        <v>8</v>
      </c>
      <c r="AI15" s="3" t="s">
        <v>7</v>
      </c>
      <c r="AJ15" s="3"/>
      <c r="AK15" s="3" t="s">
        <v>9</v>
      </c>
      <c r="AN15" s="28"/>
    </row>
    <row r="16" spans="1:37" ht="12" customHeight="1">
      <c r="A16" s="46" t="s">
        <v>11</v>
      </c>
      <c r="B16" s="51"/>
      <c r="C16" s="54"/>
      <c r="D16" s="22">
        <v>301</v>
      </c>
      <c r="E16" s="22">
        <v>258</v>
      </c>
      <c r="F16" s="22">
        <v>370</v>
      </c>
      <c r="G16" s="22">
        <v>226</v>
      </c>
      <c r="H16" s="22">
        <v>235</v>
      </c>
      <c r="I16" s="22">
        <v>208</v>
      </c>
      <c r="J16" s="22">
        <v>275</v>
      </c>
      <c r="K16" s="22">
        <v>399</v>
      </c>
      <c r="L16" s="22">
        <v>327</v>
      </c>
      <c r="M16" s="22">
        <v>283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5" t="s">
        <v>2</v>
      </c>
      <c r="AB16" s="35">
        <f>(501*COUNT(D16:Z16)-SUM(D16:Z16))/3/COUNT(D16:Z16)</f>
        <v>70.93333333333334</v>
      </c>
      <c r="AC16" s="27" t="s">
        <v>3</v>
      </c>
      <c r="AE16" s="6">
        <v>13</v>
      </c>
      <c r="AF16" s="8">
        <v>1</v>
      </c>
      <c r="AG16" s="19"/>
      <c r="AH16" s="7"/>
      <c r="AI16" s="7"/>
      <c r="AJ16" s="4"/>
      <c r="AK16" s="9">
        <f>AE16+AF16*2+AG16*3+AH16+AJ16</f>
        <v>15</v>
      </c>
    </row>
    <row r="17" spans="1:63" ht="12" customHeight="1">
      <c r="A17" s="47"/>
      <c r="B17" s="49" t="s">
        <v>16</v>
      </c>
      <c r="C17" s="52">
        <f>COUNTIF(D17:Z17,"0")</f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3">
        <f>COUNTIF(D17:Z17,"&gt;-1")*501-SUM(D17:Z17)</f>
        <v>5010</v>
      </c>
      <c r="AB17" s="55">
        <f>AA17/AA18*1</f>
        <v>22.669683257918553</v>
      </c>
      <c r="AC17" s="57" t="s">
        <v>0</v>
      </c>
      <c r="AE17" s="6">
        <v>11</v>
      </c>
      <c r="AF17" s="8">
        <v>7</v>
      </c>
      <c r="AG17" s="19">
        <v>1</v>
      </c>
      <c r="AH17" s="7">
        <v>14</v>
      </c>
      <c r="AI17" s="7" t="s">
        <v>17</v>
      </c>
      <c r="AJ17" s="4"/>
      <c r="AK17" s="9">
        <v>45</v>
      </c>
      <c r="BK17">
        <v>0</v>
      </c>
    </row>
    <row r="18" spans="1:37" ht="12" customHeight="1">
      <c r="A18" s="47"/>
      <c r="B18" s="50"/>
      <c r="C18" s="53"/>
      <c r="D18" s="21">
        <v>27</v>
      </c>
      <c r="E18" s="41">
        <v>21</v>
      </c>
      <c r="F18" s="33">
        <v>17</v>
      </c>
      <c r="G18" s="41">
        <v>21</v>
      </c>
      <c r="H18" s="33">
        <v>17</v>
      </c>
      <c r="I18" s="21">
        <v>24</v>
      </c>
      <c r="J18" s="33">
        <v>18</v>
      </c>
      <c r="K18" s="38">
        <v>33</v>
      </c>
      <c r="L18" s="21">
        <v>26</v>
      </c>
      <c r="M18" s="33">
        <v>17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3">
        <f>SUM(D18:Z18)</f>
        <v>221</v>
      </c>
      <c r="AB18" s="56"/>
      <c r="AC18" s="58"/>
      <c r="AE18" s="10"/>
      <c r="AF18" s="10"/>
      <c r="AG18" s="10"/>
      <c r="AH18" s="10"/>
      <c r="AI18" s="5"/>
      <c r="AJ18" s="5"/>
      <c r="AK18" s="5"/>
    </row>
    <row r="19" spans="1:37" ht="12" customHeight="1">
      <c r="A19" s="48"/>
      <c r="B19" s="50"/>
      <c r="C19" s="53"/>
      <c r="D19" s="32">
        <v>3</v>
      </c>
      <c r="E19" s="32">
        <v>1</v>
      </c>
      <c r="F19" s="32">
        <v>2</v>
      </c>
      <c r="G19" s="32">
        <v>3</v>
      </c>
      <c r="H19" s="32">
        <v>2</v>
      </c>
      <c r="I19" s="11">
        <v>7</v>
      </c>
      <c r="J19" s="11">
        <v>4</v>
      </c>
      <c r="K19" s="39">
        <v>11</v>
      </c>
      <c r="L19" s="11">
        <v>8</v>
      </c>
      <c r="M19" s="32">
        <v>2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3">
        <f>SUM(D19:Z19)</f>
        <v>43</v>
      </c>
      <c r="AB19" s="34">
        <f>COUNTIF(D17:Z17,"0")/AA19*100</f>
        <v>23.25581395348837</v>
      </c>
      <c r="AC19" s="24" t="s">
        <v>1</v>
      </c>
      <c r="AD19" s="29">
        <v>43</v>
      </c>
      <c r="AE19" s="10"/>
      <c r="AF19" s="10"/>
      <c r="AG19" s="10"/>
      <c r="AH19" s="10"/>
      <c r="AI19" s="5"/>
      <c r="AJ19" s="5"/>
      <c r="AK19" s="5"/>
    </row>
    <row r="20" spans="2:37" ht="12" customHeight="1">
      <c r="B20" s="51"/>
      <c r="C20" s="54"/>
      <c r="D20" s="22">
        <v>368</v>
      </c>
      <c r="E20" s="22">
        <v>254</v>
      </c>
      <c r="F20" s="22">
        <v>225</v>
      </c>
      <c r="G20" s="22">
        <v>204</v>
      </c>
      <c r="H20" s="22">
        <v>258</v>
      </c>
      <c r="I20" s="22">
        <v>307</v>
      </c>
      <c r="J20" s="22">
        <v>180</v>
      </c>
      <c r="K20" s="22">
        <v>298</v>
      </c>
      <c r="L20" s="22">
        <v>262</v>
      </c>
      <c r="M20" s="22">
        <v>204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5" t="s">
        <v>2</v>
      </c>
      <c r="AB20" s="35">
        <f>(501*COUNT(D20:Z20)-SUM(D20:Z20))/3/COUNT(D20:Z20)</f>
        <v>81.66666666666666</v>
      </c>
      <c r="AC20" s="27" t="s">
        <v>3</v>
      </c>
      <c r="AE20" s="10"/>
      <c r="AF20" s="10"/>
      <c r="AG20" s="10"/>
      <c r="AH20" s="10"/>
      <c r="AI20" s="5"/>
      <c r="AJ20" s="5"/>
      <c r="AK20" s="5"/>
    </row>
    <row r="21" spans="2:37" ht="12" customHeight="1">
      <c r="B21" s="14"/>
      <c r="C21" s="12"/>
      <c r="D21" s="12">
        <v>1</v>
      </c>
      <c r="E21" s="12">
        <v>2</v>
      </c>
      <c r="F21" s="12">
        <v>3</v>
      </c>
      <c r="G21" s="12">
        <v>4</v>
      </c>
      <c r="H21" s="12">
        <v>5</v>
      </c>
      <c r="I21" s="12">
        <v>6</v>
      </c>
      <c r="J21" s="12">
        <v>7</v>
      </c>
      <c r="K21" s="12">
        <v>8</v>
      </c>
      <c r="L21" s="12">
        <v>9</v>
      </c>
      <c r="M21" s="12">
        <v>10</v>
      </c>
      <c r="N21" s="12">
        <v>11</v>
      </c>
      <c r="O21" s="12">
        <v>12</v>
      </c>
      <c r="P21" s="12">
        <v>13</v>
      </c>
      <c r="Q21" s="12">
        <v>14</v>
      </c>
      <c r="R21" s="12">
        <v>15</v>
      </c>
      <c r="S21" s="12">
        <v>16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3"/>
      <c r="AF21" s="13"/>
      <c r="AG21" s="13"/>
      <c r="AH21" s="13"/>
      <c r="AI21" s="13"/>
      <c r="AJ21" s="13"/>
      <c r="AK21" s="13"/>
    </row>
    <row r="22" spans="2:37" ht="12" customHeight="1">
      <c r="B22" s="49" t="s">
        <v>18</v>
      </c>
      <c r="C22" s="52">
        <f>COUNTIF(D22:Z22,"0")</f>
        <v>2</v>
      </c>
      <c r="D22" s="20">
        <v>152</v>
      </c>
      <c r="E22" s="20">
        <v>78</v>
      </c>
      <c r="F22" s="20">
        <v>32</v>
      </c>
      <c r="G22" s="20">
        <v>120</v>
      </c>
      <c r="H22" s="20">
        <v>0</v>
      </c>
      <c r="I22" s="20">
        <v>4</v>
      </c>
      <c r="J22" s="20">
        <v>20</v>
      </c>
      <c r="K22" s="20">
        <v>16</v>
      </c>
      <c r="L22" s="20">
        <v>40</v>
      </c>
      <c r="M22" s="20">
        <v>0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3">
        <f>COUNTIF(D22:Z22,"&gt;-1")*501-SUM(D22:Z22)</f>
        <v>4548</v>
      </c>
      <c r="AB22" s="61">
        <f>AA22/AA23*1</f>
        <v>24.583783783783783</v>
      </c>
      <c r="AC22" s="57" t="s">
        <v>0</v>
      </c>
      <c r="AD22" s="2"/>
      <c r="AE22" s="5"/>
      <c r="AF22" s="5"/>
      <c r="AG22" s="5"/>
      <c r="AH22" s="5"/>
      <c r="AI22" s="5"/>
      <c r="AJ22" s="5"/>
      <c r="AK22" s="5"/>
    </row>
    <row r="23" spans="2:37" ht="12" customHeight="1">
      <c r="B23" s="50"/>
      <c r="C23" s="53"/>
      <c r="D23" s="21">
        <v>15</v>
      </c>
      <c r="E23" s="21">
        <v>21</v>
      </c>
      <c r="F23" s="21">
        <v>21</v>
      </c>
      <c r="G23" s="21">
        <v>15</v>
      </c>
      <c r="H23" s="33">
        <v>17</v>
      </c>
      <c r="I23" s="21">
        <v>21</v>
      </c>
      <c r="J23" s="21">
        <v>21</v>
      </c>
      <c r="K23" s="21">
        <v>18</v>
      </c>
      <c r="L23" s="21">
        <v>21</v>
      </c>
      <c r="M23" s="42">
        <v>15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3">
        <f>SUM(D23:Z23)</f>
        <v>185</v>
      </c>
      <c r="AB23" s="62"/>
      <c r="AC23" s="58"/>
      <c r="AE23" s="5"/>
      <c r="AF23" s="5"/>
      <c r="AG23" s="5"/>
      <c r="AH23" s="5"/>
      <c r="AI23" s="5"/>
      <c r="AJ23" s="5"/>
      <c r="AK23" s="5"/>
    </row>
    <row r="24" spans="1:37" ht="12" customHeight="1">
      <c r="A24" s="46" t="s">
        <v>11</v>
      </c>
      <c r="B24" s="50"/>
      <c r="C24" s="53"/>
      <c r="D24" s="11"/>
      <c r="E24" s="11"/>
      <c r="F24" s="11"/>
      <c r="G24" s="11"/>
      <c r="H24" s="32">
        <v>3</v>
      </c>
      <c r="I24" s="11">
        <v>6</v>
      </c>
      <c r="J24" s="11">
        <v>5</v>
      </c>
      <c r="K24" s="11">
        <v>2</v>
      </c>
      <c r="L24" s="11">
        <v>1</v>
      </c>
      <c r="M24" s="32">
        <v>2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23">
        <f>SUM(D24:Z24)</f>
        <v>19</v>
      </c>
      <c r="AB24" s="40">
        <f>COUNTIF(D22:Z22,"0")/AA24*100</f>
        <v>10.526315789473683</v>
      </c>
      <c r="AC24" s="24" t="s">
        <v>1</v>
      </c>
      <c r="AD24" s="29">
        <v>19</v>
      </c>
      <c r="AE24" s="3" t="s">
        <v>4</v>
      </c>
      <c r="AF24" s="3" t="s">
        <v>5</v>
      </c>
      <c r="AG24" s="3" t="s">
        <v>6</v>
      </c>
      <c r="AH24" s="3" t="s">
        <v>8</v>
      </c>
      <c r="AI24" s="3" t="s">
        <v>7</v>
      </c>
      <c r="AJ24" s="3"/>
      <c r="AK24" s="3" t="s">
        <v>9</v>
      </c>
    </row>
    <row r="25" spans="1:37" ht="12" customHeight="1">
      <c r="A25" s="47"/>
      <c r="B25" s="51"/>
      <c r="C25" s="54"/>
      <c r="D25" s="22">
        <v>362</v>
      </c>
      <c r="E25" s="22">
        <v>334</v>
      </c>
      <c r="F25" s="22">
        <v>241</v>
      </c>
      <c r="G25" s="22">
        <v>261</v>
      </c>
      <c r="H25" s="22">
        <v>204</v>
      </c>
      <c r="I25" s="22">
        <v>238</v>
      </c>
      <c r="J25" s="22">
        <v>275</v>
      </c>
      <c r="K25" s="22">
        <v>241</v>
      </c>
      <c r="L25" s="22">
        <v>300</v>
      </c>
      <c r="M25" s="22">
        <v>175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5" t="s">
        <v>2</v>
      </c>
      <c r="AB25" s="35">
        <f>(501*COUNT(D25:Z25)-SUM(D25:Z25))/3/COUNT(D25:Z25)</f>
        <v>79.3</v>
      </c>
      <c r="AC25" s="27" t="s">
        <v>3</v>
      </c>
      <c r="AE25" s="6">
        <v>21</v>
      </c>
      <c r="AF25" s="8">
        <v>4</v>
      </c>
      <c r="AG25" s="19"/>
      <c r="AH25" s="7">
        <v>7</v>
      </c>
      <c r="AI25" s="7"/>
      <c r="AJ25" s="4"/>
      <c r="AK25" s="9">
        <f>AE25+AF25*2+AG25*3+AH25+AJ25</f>
        <v>36</v>
      </c>
    </row>
    <row r="26" spans="1:37" ht="12" customHeight="1">
      <c r="A26" s="47"/>
      <c r="B26" s="49" t="s">
        <v>19</v>
      </c>
      <c r="C26" s="52">
        <f>COUNTIF(D26:Z26,"0")</f>
        <v>8</v>
      </c>
      <c r="D26" s="20">
        <v>0</v>
      </c>
      <c r="E26" s="20">
        <v>0</v>
      </c>
      <c r="F26" s="20">
        <v>0</v>
      </c>
      <c r="G26" s="20">
        <v>0</v>
      </c>
      <c r="H26" s="20">
        <v>136</v>
      </c>
      <c r="I26" s="20">
        <v>0</v>
      </c>
      <c r="J26" s="20">
        <v>0</v>
      </c>
      <c r="K26" s="20">
        <v>0</v>
      </c>
      <c r="L26" s="20">
        <v>0</v>
      </c>
      <c r="M26" s="20">
        <v>102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3">
        <f>COUNTIF(D26:Z26,"&gt;-1")*501-SUM(D26:Z26)</f>
        <v>4772</v>
      </c>
      <c r="AB26" s="61">
        <f>AA26/AA27*1</f>
        <v>25.794594594594596</v>
      </c>
      <c r="AC26" s="57" t="s">
        <v>0</v>
      </c>
      <c r="AE26" s="6">
        <v>7</v>
      </c>
      <c r="AF26" s="8">
        <v>5</v>
      </c>
      <c r="AG26" s="19">
        <v>4</v>
      </c>
      <c r="AH26" s="7">
        <v>12</v>
      </c>
      <c r="AI26" s="7" t="s">
        <v>20</v>
      </c>
      <c r="AJ26" s="4"/>
      <c r="AK26" s="9">
        <v>44</v>
      </c>
    </row>
    <row r="27" spans="1:37" ht="12" customHeight="1">
      <c r="A27" s="48"/>
      <c r="B27" s="50"/>
      <c r="C27" s="53"/>
      <c r="D27" s="42">
        <v>15</v>
      </c>
      <c r="E27" s="21">
        <v>23</v>
      </c>
      <c r="F27" s="41">
        <v>19</v>
      </c>
      <c r="G27" s="33">
        <v>18</v>
      </c>
      <c r="H27" s="21">
        <v>15</v>
      </c>
      <c r="I27" s="21">
        <v>23</v>
      </c>
      <c r="J27" s="41">
        <v>19</v>
      </c>
      <c r="K27" s="33">
        <v>18</v>
      </c>
      <c r="L27" s="41">
        <v>20</v>
      </c>
      <c r="M27" s="21">
        <v>15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3">
        <f>SUM(D27:Z27)</f>
        <v>185</v>
      </c>
      <c r="AB27" s="62"/>
      <c r="AC27" s="58"/>
      <c r="AE27" s="10"/>
      <c r="AF27" s="10"/>
      <c r="AG27" s="10"/>
      <c r="AH27" s="10"/>
      <c r="AI27" s="5"/>
      <c r="AJ27" s="5"/>
      <c r="AK27" s="5"/>
    </row>
    <row r="28" spans="2:37" ht="12" customHeight="1">
      <c r="B28" s="50"/>
      <c r="C28" s="53"/>
      <c r="D28" s="32">
        <v>2</v>
      </c>
      <c r="E28" s="11">
        <v>5</v>
      </c>
      <c r="F28" s="11">
        <v>4</v>
      </c>
      <c r="G28" s="32">
        <v>1</v>
      </c>
      <c r="H28" s="11"/>
      <c r="I28" s="32">
        <v>1</v>
      </c>
      <c r="J28" s="32">
        <v>1</v>
      </c>
      <c r="K28" s="32">
        <v>1</v>
      </c>
      <c r="L28" s="32">
        <v>1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23">
        <f>SUM(D28:Z28)</f>
        <v>16</v>
      </c>
      <c r="AB28" s="43">
        <f>COUNTIF(D26:Z26,"0")/AA28*100</f>
        <v>50</v>
      </c>
      <c r="AC28" s="24" t="s">
        <v>1</v>
      </c>
      <c r="AD28" s="29">
        <v>16</v>
      </c>
      <c r="AE28" s="10"/>
      <c r="AF28" s="10"/>
      <c r="AG28" s="10"/>
      <c r="AH28" s="10"/>
      <c r="AI28" s="5"/>
      <c r="AJ28" s="5"/>
      <c r="AK28" s="5"/>
    </row>
    <row r="29" spans="2:37" ht="12" customHeight="1">
      <c r="B29" s="51"/>
      <c r="C29" s="54"/>
      <c r="D29" s="22">
        <v>221</v>
      </c>
      <c r="E29" s="22">
        <v>315</v>
      </c>
      <c r="F29" s="22">
        <v>217</v>
      </c>
      <c r="G29" s="22">
        <v>321</v>
      </c>
      <c r="H29" s="22">
        <v>317</v>
      </c>
      <c r="I29" s="22">
        <v>356</v>
      </c>
      <c r="J29" s="22">
        <v>176</v>
      </c>
      <c r="K29" s="22">
        <v>364</v>
      </c>
      <c r="L29" s="22">
        <v>321</v>
      </c>
      <c r="M29" s="22">
        <v>220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5" t="s">
        <v>2</v>
      </c>
      <c r="AB29" s="35">
        <f>(501*COUNT(D29:Z29)-SUM(D29:Z29))/3/COUNT(D29:Z29)</f>
        <v>72.73333333333333</v>
      </c>
      <c r="AC29" s="27" t="s">
        <v>3</v>
      </c>
      <c r="AE29" s="10"/>
      <c r="AF29" s="10"/>
      <c r="AG29" s="10"/>
      <c r="AH29" s="10"/>
      <c r="AI29" s="5"/>
      <c r="AJ29" s="5"/>
      <c r="AK29" s="5"/>
    </row>
    <row r="30" spans="2:37" ht="12" customHeight="1">
      <c r="B30" s="14"/>
      <c r="C30" s="12"/>
      <c r="D30" s="12">
        <v>1</v>
      </c>
      <c r="E30" s="12">
        <v>2</v>
      </c>
      <c r="F30" s="12">
        <v>3</v>
      </c>
      <c r="G30" s="12">
        <v>4</v>
      </c>
      <c r="H30" s="12">
        <v>5</v>
      </c>
      <c r="I30" s="12">
        <v>6</v>
      </c>
      <c r="J30" s="12">
        <v>7</v>
      </c>
      <c r="K30" s="12">
        <v>8</v>
      </c>
      <c r="L30" s="12">
        <v>9</v>
      </c>
      <c r="M30" s="12">
        <v>10</v>
      </c>
      <c r="N30" s="12">
        <v>11</v>
      </c>
      <c r="O30" s="12">
        <v>12</v>
      </c>
      <c r="P30" s="12">
        <v>13</v>
      </c>
      <c r="Q30" s="12">
        <v>14</v>
      </c>
      <c r="R30" s="12">
        <v>15</v>
      </c>
      <c r="S30" s="12">
        <v>16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3"/>
      <c r="AF30" s="13"/>
      <c r="AG30" s="13"/>
      <c r="AH30" s="13"/>
      <c r="AI30" s="13"/>
      <c r="AJ30" s="13"/>
      <c r="AK30" s="13"/>
    </row>
    <row r="31" spans="2:37" ht="12" customHeight="1">
      <c r="B31" s="49" t="s">
        <v>21</v>
      </c>
      <c r="C31" s="52">
        <f>COUNTIF(D31:Z31,"0")</f>
        <v>6</v>
      </c>
      <c r="D31" s="20">
        <v>0</v>
      </c>
      <c r="E31" s="20">
        <v>0</v>
      </c>
      <c r="F31" s="20">
        <v>136</v>
      </c>
      <c r="G31" s="20">
        <v>36</v>
      </c>
      <c r="H31" s="20">
        <v>12</v>
      </c>
      <c r="I31" s="20">
        <v>0</v>
      </c>
      <c r="J31" s="20">
        <v>59</v>
      </c>
      <c r="K31" s="20">
        <v>0</v>
      </c>
      <c r="L31" s="20">
        <v>0</v>
      </c>
      <c r="M31" s="20">
        <v>0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3">
        <f>COUNTIF(D31:Z31,"&gt;-1")*501-SUM(D31:Z31)</f>
        <v>4767</v>
      </c>
      <c r="AB31" s="59">
        <f>AA31/AA32*1</f>
        <v>19.8625</v>
      </c>
      <c r="AC31" s="57" t="s">
        <v>0</v>
      </c>
      <c r="AD31" s="2"/>
      <c r="AE31" s="5"/>
      <c r="AF31" s="5"/>
      <c r="AG31" s="5"/>
      <c r="AH31" s="5"/>
      <c r="AI31" s="5"/>
      <c r="AJ31" s="5"/>
      <c r="AK31" s="5"/>
    </row>
    <row r="32" spans="2:37" ht="12" customHeight="1">
      <c r="B32" s="50"/>
      <c r="C32" s="53"/>
      <c r="D32" s="21">
        <v>27</v>
      </c>
      <c r="E32" s="21">
        <v>28</v>
      </c>
      <c r="F32" s="21">
        <v>21</v>
      </c>
      <c r="G32" s="21">
        <v>27</v>
      </c>
      <c r="H32" s="21">
        <v>27</v>
      </c>
      <c r="I32" s="21">
        <v>24</v>
      </c>
      <c r="J32" s="21">
        <v>21</v>
      </c>
      <c r="K32" s="41">
        <v>21</v>
      </c>
      <c r="L32" s="21">
        <v>22</v>
      </c>
      <c r="M32" s="21">
        <v>22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3">
        <f>SUM(D32:Z32)</f>
        <v>240</v>
      </c>
      <c r="AB32" s="60"/>
      <c r="AC32" s="58"/>
      <c r="AE32" s="5"/>
      <c r="AF32" s="5"/>
      <c r="AG32" s="5"/>
      <c r="AH32" s="5"/>
      <c r="AI32" s="5"/>
      <c r="AJ32" s="5"/>
      <c r="AK32" s="5"/>
    </row>
    <row r="33" spans="1:37" ht="12" customHeight="1">
      <c r="A33" s="46" t="s">
        <v>11</v>
      </c>
      <c r="B33" s="50"/>
      <c r="C33" s="53"/>
      <c r="D33" s="32">
        <v>2</v>
      </c>
      <c r="E33" s="11">
        <v>5</v>
      </c>
      <c r="F33" s="11"/>
      <c r="G33" s="11">
        <v>4</v>
      </c>
      <c r="H33" s="11"/>
      <c r="I33" s="11">
        <v>5</v>
      </c>
      <c r="J33" s="11"/>
      <c r="K33" s="32">
        <v>1</v>
      </c>
      <c r="L33" s="11">
        <v>5</v>
      </c>
      <c r="M33" s="32">
        <v>1</v>
      </c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23">
        <f>SUM(D33:Z33)</f>
        <v>23</v>
      </c>
      <c r="AB33" s="34">
        <f>COUNTIF(D31:Z31,"0")/AA33*100</f>
        <v>26.08695652173913</v>
      </c>
      <c r="AC33" s="24" t="s">
        <v>1</v>
      </c>
      <c r="AD33" s="29">
        <v>23</v>
      </c>
      <c r="AE33" s="3" t="s">
        <v>4</v>
      </c>
      <c r="AF33" s="3" t="s">
        <v>5</v>
      </c>
      <c r="AG33" s="3" t="s">
        <v>6</v>
      </c>
      <c r="AH33" s="3" t="s">
        <v>8</v>
      </c>
      <c r="AI33" s="3" t="s">
        <v>7</v>
      </c>
      <c r="AJ33" s="3"/>
      <c r="AK33" s="3" t="s">
        <v>9</v>
      </c>
    </row>
    <row r="34" spans="1:37" ht="12" customHeight="1">
      <c r="A34" s="47"/>
      <c r="B34" s="51"/>
      <c r="C34" s="54"/>
      <c r="D34" s="22">
        <v>321</v>
      </c>
      <c r="E34" s="22">
        <v>320</v>
      </c>
      <c r="F34" s="22">
        <v>374</v>
      </c>
      <c r="G34" s="22">
        <v>337</v>
      </c>
      <c r="H34" s="22">
        <v>325</v>
      </c>
      <c r="I34" s="22">
        <v>240</v>
      </c>
      <c r="J34" s="22">
        <v>300</v>
      </c>
      <c r="K34" s="22">
        <v>296</v>
      </c>
      <c r="L34" s="22">
        <v>252</v>
      </c>
      <c r="M34" s="22">
        <v>338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5" t="s">
        <v>2</v>
      </c>
      <c r="AB34" s="44">
        <f>(501*COUNT(D34:Z34)-SUM(D34:Z34))/3/COUNT(D34:Z34)</f>
        <v>63.56666666666666</v>
      </c>
      <c r="AC34" s="27" t="s">
        <v>3</v>
      </c>
      <c r="AE34" s="6">
        <v>9</v>
      </c>
      <c r="AF34" s="8">
        <v>2</v>
      </c>
      <c r="AG34" s="19"/>
      <c r="AH34" s="7">
        <v>1</v>
      </c>
      <c r="AI34" s="7"/>
      <c r="AJ34" s="4"/>
      <c r="AK34" s="9">
        <f>AE34+AF34*2+AG34*3+AH34+AJ34</f>
        <v>14</v>
      </c>
    </row>
    <row r="35" spans="1:37" ht="12" customHeight="1">
      <c r="A35" s="47"/>
      <c r="B35" s="49" t="s">
        <v>22</v>
      </c>
      <c r="C35" s="52">
        <f>COUNTIF(D35:Z35,"0")</f>
        <v>4</v>
      </c>
      <c r="D35" s="20">
        <v>158</v>
      </c>
      <c r="E35" s="20">
        <v>20</v>
      </c>
      <c r="F35" s="20">
        <v>0</v>
      </c>
      <c r="G35" s="20">
        <v>0</v>
      </c>
      <c r="H35" s="20">
        <v>0</v>
      </c>
      <c r="I35" s="20">
        <v>154</v>
      </c>
      <c r="J35" s="20">
        <v>0</v>
      </c>
      <c r="K35" s="20">
        <v>20</v>
      </c>
      <c r="L35" s="20">
        <v>132</v>
      </c>
      <c r="M35" s="20">
        <v>60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3">
        <f>COUNTIF(D35:Z35,"&gt;-1")*501-SUM(D35:Z35)</f>
        <v>4466</v>
      </c>
      <c r="AB35" s="59">
        <f>AA35/AA36*1</f>
        <v>18.686192468619247</v>
      </c>
      <c r="AC35" s="57" t="s">
        <v>0</v>
      </c>
      <c r="AE35" s="6">
        <v>5</v>
      </c>
      <c r="AF35" s="8">
        <v>4</v>
      </c>
      <c r="AG35" s="19"/>
      <c r="AH35" s="7">
        <v>2</v>
      </c>
      <c r="AI35" s="7"/>
      <c r="AJ35" s="4"/>
      <c r="AK35" s="9">
        <f>AE35+AF35*2+AG35*3+AH35+AJ35</f>
        <v>15</v>
      </c>
    </row>
    <row r="36" spans="1:37" ht="12" customHeight="1">
      <c r="A36" s="48"/>
      <c r="B36" s="50"/>
      <c r="C36" s="53"/>
      <c r="D36" s="21">
        <v>24</v>
      </c>
      <c r="E36" s="21">
        <v>30</v>
      </c>
      <c r="F36" s="41">
        <v>21</v>
      </c>
      <c r="G36" s="21">
        <v>29</v>
      </c>
      <c r="H36" s="21">
        <v>27</v>
      </c>
      <c r="I36" s="21">
        <v>21</v>
      </c>
      <c r="J36" s="41">
        <v>21</v>
      </c>
      <c r="K36" s="21">
        <v>21</v>
      </c>
      <c r="L36" s="21">
        <v>21</v>
      </c>
      <c r="M36" s="21">
        <v>24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3">
        <f>SUM(D36:Z36)</f>
        <v>239</v>
      </c>
      <c r="AB36" s="60"/>
      <c r="AC36" s="58"/>
      <c r="AE36" s="10"/>
      <c r="AF36" s="10"/>
      <c r="AG36" s="10"/>
      <c r="AH36" s="10"/>
      <c r="AI36" s="5"/>
      <c r="AJ36" s="5"/>
      <c r="AK36" s="5"/>
    </row>
    <row r="37" spans="2:37" ht="12" customHeight="1">
      <c r="B37" s="50"/>
      <c r="C37" s="53"/>
      <c r="D37" s="11"/>
      <c r="E37" s="11">
        <v>1</v>
      </c>
      <c r="F37" s="11">
        <v>4</v>
      </c>
      <c r="G37" s="32">
        <v>1</v>
      </c>
      <c r="H37" s="32">
        <v>3</v>
      </c>
      <c r="I37" s="11"/>
      <c r="J37" s="32">
        <v>1</v>
      </c>
      <c r="K37" s="11">
        <v>4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23">
        <f>SUM(D37:Z37)</f>
        <v>14</v>
      </c>
      <c r="AB37" s="34">
        <f>COUNTIF(D35:Z35,"0")/AA37*100</f>
        <v>28.57142857142857</v>
      </c>
      <c r="AC37" s="24" t="s">
        <v>1</v>
      </c>
      <c r="AD37" s="29">
        <v>14</v>
      </c>
      <c r="AE37" s="10"/>
      <c r="AF37" s="10"/>
      <c r="AG37" s="10"/>
      <c r="AH37" s="10"/>
      <c r="AI37" s="5"/>
      <c r="AJ37" s="5"/>
      <c r="AK37" s="5"/>
    </row>
    <row r="38" spans="2:37" ht="12" customHeight="1">
      <c r="B38" s="51"/>
      <c r="C38" s="54"/>
      <c r="D38" s="22">
        <v>372</v>
      </c>
      <c r="E38" s="22">
        <v>381</v>
      </c>
      <c r="F38" s="22">
        <v>196</v>
      </c>
      <c r="G38" s="22">
        <v>370</v>
      </c>
      <c r="H38" s="22">
        <v>307</v>
      </c>
      <c r="I38" s="22">
        <v>329</v>
      </c>
      <c r="J38" s="22">
        <v>290</v>
      </c>
      <c r="K38" s="22">
        <v>260</v>
      </c>
      <c r="L38" s="22">
        <v>358</v>
      </c>
      <c r="M38" s="22">
        <v>338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5" t="s">
        <v>2</v>
      </c>
      <c r="AB38" s="44">
        <f>(501*COUNT(D38:Z38)-SUM(D38:Z38))/3/COUNT(D38:Z38)</f>
        <v>60.3</v>
      </c>
      <c r="AC38" s="27" t="s">
        <v>3</v>
      </c>
      <c r="AE38" s="10"/>
      <c r="AF38" s="10"/>
      <c r="AG38" s="10"/>
      <c r="AH38" s="10"/>
      <c r="AI38" s="5"/>
      <c r="AJ38" s="5"/>
      <c r="AK38" s="5"/>
    </row>
    <row r="39" spans="2:37" ht="12" customHeight="1">
      <c r="B39" s="14"/>
      <c r="C39" s="12"/>
      <c r="D39" s="12">
        <v>1</v>
      </c>
      <c r="E39" s="12">
        <v>2</v>
      </c>
      <c r="F39" s="12">
        <v>3</v>
      </c>
      <c r="G39" s="12">
        <v>4</v>
      </c>
      <c r="H39" s="12">
        <v>5</v>
      </c>
      <c r="I39" s="12">
        <v>6</v>
      </c>
      <c r="J39" s="12">
        <v>7</v>
      </c>
      <c r="K39" s="12">
        <v>8</v>
      </c>
      <c r="L39" s="12">
        <v>9</v>
      </c>
      <c r="M39" s="12">
        <v>10</v>
      </c>
      <c r="N39" s="12">
        <v>11</v>
      </c>
      <c r="O39" s="12">
        <v>12</v>
      </c>
      <c r="P39" s="12">
        <v>13</v>
      </c>
      <c r="Q39" s="12">
        <v>14</v>
      </c>
      <c r="R39" s="12">
        <v>15</v>
      </c>
      <c r="S39" s="12">
        <v>16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3"/>
      <c r="AF39" s="13"/>
      <c r="AG39" s="13"/>
      <c r="AH39" s="13"/>
      <c r="AI39" s="13"/>
      <c r="AJ39" s="13"/>
      <c r="AK39" s="13"/>
    </row>
    <row r="40" spans="2:37" ht="12" customHeight="1">
      <c r="B40" s="49" t="s">
        <v>23</v>
      </c>
      <c r="C40" s="52">
        <f>COUNTIF(D40:Z40,"0")</f>
        <v>6</v>
      </c>
      <c r="D40" s="20">
        <v>0</v>
      </c>
      <c r="E40" s="20">
        <v>0</v>
      </c>
      <c r="F40" s="20">
        <v>0</v>
      </c>
      <c r="G40" s="20">
        <v>136</v>
      </c>
      <c r="H40" s="20">
        <v>0</v>
      </c>
      <c r="I40" s="20">
        <v>2</v>
      </c>
      <c r="J40" s="20">
        <v>79</v>
      </c>
      <c r="K40" s="20">
        <v>44</v>
      </c>
      <c r="L40" s="20">
        <v>0</v>
      </c>
      <c r="M40" s="20">
        <v>0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3">
        <f>COUNTIF(D40:Z40,"&gt;-1")*501-SUM(D40:Z40)</f>
        <v>4749</v>
      </c>
      <c r="AB40" s="61">
        <f>AA40/AA41*1</f>
        <v>25.809782608695652</v>
      </c>
      <c r="AC40" s="57" t="s">
        <v>0</v>
      </c>
      <c r="AD40" s="2"/>
      <c r="AE40" s="5"/>
      <c r="AF40" s="5"/>
      <c r="AG40" s="5"/>
      <c r="AH40" s="5"/>
      <c r="AI40" s="5"/>
      <c r="AJ40" s="5"/>
      <c r="AK40" s="5"/>
    </row>
    <row r="41" spans="2:37" ht="12" customHeight="1">
      <c r="B41" s="50"/>
      <c r="C41" s="53"/>
      <c r="D41" s="41">
        <v>21</v>
      </c>
      <c r="E41" s="41">
        <v>20</v>
      </c>
      <c r="F41" s="33">
        <v>17</v>
      </c>
      <c r="G41" s="21">
        <v>12</v>
      </c>
      <c r="H41" s="33">
        <v>17</v>
      </c>
      <c r="I41" s="21">
        <v>24</v>
      </c>
      <c r="J41" s="21">
        <v>18</v>
      </c>
      <c r="K41" s="21">
        <v>18</v>
      </c>
      <c r="L41" s="42">
        <v>15</v>
      </c>
      <c r="M41" s="21">
        <v>22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3">
        <f>SUM(D41:Z41)</f>
        <v>184</v>
      </c>
      <c r="AB41" s="62"/>
      <c r="AC41" s="58"/>
      <c r="AE41" s="5"/>
      <c r="AF41" s="5"/>
      <c r="AG41" s="5"/>
      <c r="AH41" s="5"/>
      <c r="AI41" s="5"/>
      <c r="AJ41" s="5"/>
      <c r="AK41" s="5"/>
    </row>
    <row r="42" spans="1:37" ht="12" customHeight="1">
      <c r="A42" s="46" t="s">
        <v>11</v>
      </c>
      <c r="B42" s="50"/>
      <c r="C42" s="53"/>
      <c r="D42" s="32">
        <v>1</v>
      </c>
      <c r="E42" s="32">
        <v>3</v>
      </c>
      <c r="F42" s="32">
        <v>2</v>
      </c>
      <c r="G42" s="11"/>
      <c r="H42" s="32">
        <v>2</v>
      </c>
      <c r="I42" s="11">
        <v>5</v>
      </c>
      <c r="J42" s="11"/>
      <c r="K42" s="11"/>
      <c r="L42" s="32">
        <v>1</v>
      </c>
      <c r="M42" s="32">
        <v>1</v>
      </c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23">
        <f>SUM(D42:Z42)</f>
        <v>15</v>
      </c>
      <c r="AB42" s="43">
        <f>COUNTIF(D40:Z40,"0")/AA42*100</f>
        <v>40</v>
      </c>
      <c r="AC42" s="24" t="s">
        <v>1</v>
      </c>
      <c r="AD42" s="29">
        <v>15</v>
      </c>
      <c r="AE42" s="3" t="s">
        <v>4</v>
      </c>
      <c r="AF42" s="3" t="s">
        <v>5</v>
      </c>
      <c r="AG42" s="3" t="s">
        <v>6</v>
      </c>
      <c r="AH42" s="3" t="s">
        <v>8</v>
      </c>
      <c r="AI42" s="3" t="s">
        <v>7</v>
      </c>
      <c r="AJ42" s="3"/>
      <c r="AK42" s="3" t="s">
        <v>9</v>
      </c>
    </row>
    <row r="43" spans="1:37" ht="12" customHeight="1">
      <c r="A43" s="47"/>
      <c r="B43" s="51"/>
      <c r="C43" s="54"/>
      <c r="D43" s="22">
        <v>357</v>
      </c>
      <c r="E43" s="22">
        <v>328</v>
      </c>
      <c r="F43" s="22">
        <v>261</v>
      </c>
      <c r="G43" s="22">
        <v>218</v>
      </c>
      <c r="H43" s="45">
        <v>161</v>
      </c>
      <c r="I43" s="22">
        <v>258</v>
      </c>
      <c r="J43" s="22">
        <v>321</v>
      </c>
      <c r="K43" s="22">
        <v>281</v>
      </c>
      <c r="L43" s="22">
        <v>261</v>
      </c>
      <c r="M43" s="22">
        <v>260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5" t="s">
        <v>2</v>
      </c>
      <c r="AB43" s="35">
        <f>(501*COUNT(D43:Z43)-SUM(D43:Z43))/3/COUNT(D43:Z43)</f>
        <v>76.8</v>
      </c>
      <c r="AC43" s="27" t="s">
        <v>3</v>
      </c>
      <c r="AE43" s="6">
        <v>15</v>
      </c>
      <c r="AF43" s="8">
        <v>7</v>
      </c>
      <c r="AG43" s="19"/>
      <c r="AH43" s="7">
        <v>12</v>
      </c>
      <c r="AI43" s="7" t="s">
        <v>25</v>
      </c>
      <c r="AJ43" s="4"/>
      <c r="AK43" s="9">
        <v>44</v>
      </c>
    </row>
    <row r="44" spans="1:37" ht="12" customHeight="1">
      <c r="A44" s="47"/>
      <c r="B44" s="49" t="s">
        <v>24</v>
      </c>
      <c r="C44" s="52">
        <f>COUNTIF(D44:Z44,"0")</f>
        <v>4</v>
      </c>
      <c r="D44" s="20">
        <v>20</v>
      </c>
      <c r="E44" s="20">
        <v>93</v>
      </c>
      <c r="F44" s="20">
        <v>36</v>
      </c>
      <c r="G44" s="20">
        <v>0</v>
      </c>
      <c r="H44" s="20">
        <v>58</v>
      </c>
      <c r="I44" s="20">
        <v>0</v>
      </c>
      <c r="J44" s="20">
        <v>0</v>
      </c>
      <c r="K44" s="20">
        <v>0</v>
      </c>
      <c r="L44" s="20">
        <v>204</v>
      </c>
      <c r="M44" s="20">
        <v>20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3">
        <f>COUNTIF(D44:Z44,"&gt;-1")*501-SUM(D44:Z44)</f>
        <v>4579</v>
      </c>
      <c r="AB44" s="61">
        <f>AA44/AA45*1</f>
        <v>24.88586956521739</v>
      </c>
      <c r="AC44" s="57" t="s">
        <v>0</v>
      </c>
      <c r="AE44" s="6">
        <v>15</v>
      </c>
      <c r="AF44" s="8">
        <v>3</v>
      </c>
      <c r="AG44" s="19">
        <v>2</v>
      </c>
      <c r="AH44" s="7">
        <v>8</v>
      </c>
      <c r="AI44" s="7"/>
      <c r="AJ44" s="4"/>
      <c r="AK44" s="9">
        <f>AE44+AF44*2+AG44*3+AH44+AJ44</f>
        <v>35</v>
      </c>
    </row>
    <row r="45" spans="1:37" ht="12" customHeight="1">
      <c r="A45" s="48"/>
      <c r="B45" s="50"/>
      <c r="C45" s="53"/>
      <c r="D45" s="21">
        <v>18</v>
      </c>
      <c r="E45" s="21">
        <v>21</v>
      </c>
      <c r="F45" s="21">
        <v>15</v>
      </c>
      <c r="G45" s="42">
        <v>15</v>
      </c>
      <c r="H45" s="21">
        <v>15</v>
      </c>
      <c r="I45" s="21">
        <v>26</v>
      </c>
      <c r="J45" s="33">
        <v>18</v>
      </c>
      <c r="K45" s="41">
        <v>20</v>
      </c>
      <c r="L45" s="21">
        <v>12</v>
      </c>
      <c r="M45" s="21">
        <v>24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3">
        <f>SUM(D45:Z45)</f>
        <v>184</v>
      </c>
      <c r="AB45" s="62"/>
      <c r="AC45" s="58"/>
      <c r="AE45" s="10"/>
      <c r="AF45" s="10"/>
      <c r="AG45" s="10"/>
      <c r="AH45" s="10"/>
      <c r="AI45" s="5"/>
      <c r="AJ45" s="5"/>
      <c r="AK45" s="5"/>
    </row>
    <row r="46" spans="2:37" ht="12" customHeight="1">
      <c r="B46" s="50"/>
      <c r="C46" s="53"/>
      <c r="D46" s="11">
        <v>2</v>
      </c>
      <c r="E46" s="11"/>
      <c r="F46" s="11"/>
      <c r="G46" s="32">
        <v>1</v>
      </c>
      <c r="H46" s="11"/>
      <c r="I46" s="32">
        <v>2</v>
      </c>
      <c r="J46" s="32">
        <v>1</v>
      </c>
      <c r="K46" s="32">
        <v>2</v>
      </c>
      <c r="L46" s="11"/>
      <c r="M46" s="32">
        <v>2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23">
        <f>SUM(D46:Z46)</f>
        <v>10</v>
      </c>
      <c r="AB46" s="43">
        <f>COUNTIF(D44:Z44,"0")/AA46*100</f>
        <v>40</v>
      </c>
      <c r="AC46" s="24" t="s">
        <v>1</v>
      </c>
      <c r="AD46" s="29">
        <v>10</v>
      </c>
      <c r="AE46" s="10"/>
      <c r="AF46" s="10"/>
      <c r="AG46" s="10"/>
      <c r="AH46" s="10"/>
      <c r="AI46" s="5"/>
      <c r="AJ46" s="5"/>
      <c r="AK46" s="5"/>
    </row>
    <row r="47" spans="2:37" ht="12" customHeight="1">
      <c r="B47" s="51"/>
      <c r="C47" s="54"/>
      <c r="D47" s="22">
        <v>242</v>
      </c>
      <c r="E47" s="22">
        <v>349</v>
      </c>
      <c r="F47" s="22">
        <v>281</v>
      </c>
      <c r="G47" s="22">
        <v>260</v>
      </c>
      <c r="H47" s="22">
        <v>257</v>
      </c>
      <c r="I47" s="22">
        <v>276</v>
      </c>
      <c r="J47" s="22">
        <v>242</v>
      </c>
      <c r="K47" s="22">
        <v>201</v>
      </c>
      <c r="L47" s="22">
        <v>301</v>
      </c>
      <c r="M47" s="22">
        <v>380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5" t="s">
        <v>2</v>
      </c>
      <c r="AB47" s="35">
        <f>(501*COUNT(D47:Z47)-SUM(D47:Z47))/3/COUNT(D47:Z47)</f>
        <v>74.03333333333333</v>
      </c>
      <c r="AC47" s="27" t="s">
        <v>3</v>
      </c>
      <c r="AE47" s="10"/>
      <c r="AF47" s="10"/>
      <c r="AG47" s="10"/>
      <c r="AH47" s="10"/>
      <c r="AI47" s="5"/>
      <c r="AJ47" s="5"/>
      <c r="AK47" s="5"/>
    </row>
    <row r="48" spans="2:37" ht="12" customHeight="1">
      <c r="B48" s="14"/>
      <c r="C48" s="12"/>
      <c r="D48" s="12">
        <v>1</v>
      </c>
      <c r="E48" s="12">
        <v>2</v>
      </c>
      <c r="F48" s="12">
        <v>3</v>
      </c>
      <c r="G48" s="12">
        <v>4</v>
      </c>
      <c r="H48" s="12">
        <v>5</v>
      </c>
      <c r="I48" s="12">
        <v>6</v>
      </c>
      <c r="J48" s="12">
        <v>7</v>
      </c>
      <c r="K48" s="12">
        <v>8</v>
      </c>
      <c r="L48" s="12">
        <v>9</v>
      </c>
      <c r="M48" s="12">
        <v>10</v>
      </c>
      <c r="N48" s="12">
        <v>11</v>
      </c>
      <c r="O48" s="12">
        <v>12</v>
      </c>
      <c r="P48" s="12">
        <v>13</v>
      </c>
      <c r="Q48" s="12">
        <v>14</v>
      </c>
      <c r="R48" s="12">
        <v>15</v>
      </c>
      <c r="S48" s="12">
        <v>16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3"/>
      <c r="AF48" s="13"/>
      <c r="AG48" s="13"/>
      <c r="AH48" s="13"/>
      <c r="AI48" s="13"/>
      <c r="AJ48" s="13"/>
      <c r="AK48" s="13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</sheetData>
  <sheetProtection/>
  <mergeCells count="45">
    <mergeCell ref="B31:B34"/>
    <mergeCell ref="B35:B38"/>
    <mergeCell ref="B40:B43"/>
    <mergeCell ref="B44:B47"/>
    <mergeCell ref="C40:C43"/>
    <mergeCell ref="AB40:AB41"/>
    <mergeCell ref="AC40:AC41"/>
    <mergeCell ref="C44:C47"/>
    <mergeCell ref="AB44:AB45"/>
    <mergeCell ref="AC44:AC45"/>
    <mergeCell ref="C31:C34"/>
    <mergeCell ref="AB31:AB32"/>
    <mergeCell ref="AC31:AC32"/>
    <mergeCell ref="C35:C38"/>
    <mergeCell ref="AB35:AB36"/>
    <mergeCell ref="AC35:AC36"/>
    <mergeCell ref="C22:C25"/>
    <mergeCell ref="AB22:AB23"/>
    <mergeCell ref="AC22:AC23"/>
    <mergeCell ref="C26:C29"/>
    <mergeCell ref="AB26:AB27"/>
    <mergeCell ref="AC26:AC27"/>
    <mergeCell ref="C13:C16"/>
    <mergeCell ref="AB13:AB14"/>
    <mergeCell ref="AC13:AC14"/>
    <mergeCell ref="C17:C20"/>
    <mergeCell ref="AB17:AB18"/>
    <mergeCell ref="AC17:AC18"/>
    <mergeCell ref="C8:C11"/>
    <mergeCell ref="AB8:AB9"/>
    <mergeCell ref="AC8:AC9"/>
    <mergeCell ref="B4:B7"/>
    <mergeCell ref="C4:C7"/>
    <mergeCell ref="AB4:AB5"/>
    <mergeCell ref="AC4:AC5"/>
    <mergeCell ref="A7:A10"/>
    <mergeCell ref="A24:A27"/>
    <mergeCell ref="A33:A36"/>
    <mergeCell ref="A42:A45"/>
    <mergeCell ref="A16:A19"/>
    <mergeCell ref="B8:B11"/>
    <mergeCell ref="B13:B16"/>
    <mergeCell ref="B17:B20"/>
    <mergeCell ref="B22:B25"/>
    <mergeCell ref="B26:B29"/>
  </mergeCells>
  <conditionalFormatting sqref="D4:Z5 D8:Z9 D13:Z14 D17:Z18 D22:Z23 D26:Z27 D31:Z32 D35:Z36 D40:Z41 D44:Z45">
    <cfRule type="cellIs" priority="2023" dxfId="2" operator="equal">
      <formula>0</formula>
    </cfRule>
  </conditionalFormatting>
  <conditionalFormatting sqref="D5 D14 D23 D32 D41">
    <cfRule type="expression" priority="2022" dxfId="3" stopIfTrue="1">
      <formula>"ЕСЛИ(C2=0)"</formula>
    </cfRule>
  </conditionalFormatting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Eco-Market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Prokopieva</dc:creator>
  <cp:keywords/>
  <dc:description/>
  <cp:lastModifiedBy>1234</cp:lastModifiedBy>
  <cp:lastPrinted>2009-01-09T13:06:12Z</cp:lastPrinted>
  <dcterms:created xsi:type="dcterms:W3CDTF">2006-11-16T14:30:32Z</dcterms:created>
  <dcterms:modified xsi:type="dcterms:W3CDTF">2015-03-31T20:14:59Z</dcterms:modified>
  <cp:category/>
  <cp:version/>
  <cp:contentType/>
  <cp:contentStatus/>
</cp:coreProperties>
</file>